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90" windowWidth="13200" windowHeight="7950" activeTab="1"/>
  </bookViews>
  <sheets>
    <sheet name="Notes" sheetId="1" r:id="rId1"/>
    <sheet name="FAC" sheetId="2" r:id="rId2"/>
  </sheets>
  <definedNames>
    <definedName name="cards">'FAC'!$L$2:$Y$110</definedName>
    <definedName name="IDX">'FAC'!$B$1</definedName>
    <definedName name="shuffle">'FAC'!$K$2:$K$110</definedName>
  </definedNames>
  <calcPr fullCalcOnLoad="1"/>
</workbook>
</file>

<file path=xl/sharedStrings.xml><?xml version="1.0" encoding="utf-8"?>
<sst xmlns="http://schemas.openxmlformats.org/spreadsheetml/2006/main" count="1237" uniqueCount="196">
  <si>
    <t>card</t>
  </si>
  <si>
    <t>run</t>
  </si>
  <si>
    <t>pass</t>
  </si>
  <si>
    <t>SL</t>
  </si>
  <si>
    <t>IL</t>
  </si>
  <si>
    <t>SR</t>
  </si>
  <si>
    <t>IR</t>
  </si>
  <si>
    <t>ER</t>
  </si>
  <si>
    <t>Qk</t>
  </si>
  <si>
    <t>Sh</t>
  </si>
  <si>
    <t>Lg</t>
  </si>
  <si>
    <t>Sc</t>
  </si>
  <si>
    <t>Zresult</t>
  </si>
  <si>
    <t>Solitaire</t>
  </si>
  <si>
    <t>LG + LT</t>
  </si>
  <si>
    <t>LG</t>
  </si>
  <si>
    <t>RG + RT</t>
  </si>
  <si>
    <t>RG</t>
  </si>
  <si>
    <t>OK</t>
  </si>
  <si>
    <t>Orig</t>
  </si>
  <si>
    <t>Com</t>
  </si>
  <si>
    <t>Inj: BC</t>
  </si>
  <si>
    <t>1.R(BC)/2.R(BC)/3.P/4.PR(x2)/5.R(BC)</t>
  </si>
  <si>
    <t>FL</t>
  </si>
  <si>
    <t>Pen: 1.D2 /2.D2 /3.R1 /4.R11</t>
  </si>
  <si>
    <t>1.R(NK)/2.P/3.BLZ/4.P(x2)/5.R(NK)</t>
  </si>
  <si>
    <t>Pen: 1.O2 /2.O2 /3.K1 /4.R11</t>
  </si>
  <si>
    <t>1.R(NK)/2.PR(x2)/3.BLZ/4.P(x2)/5.R(NK)</t>
  </si>
  <si>
    <t>RE</t>
  </si>
  <si>
    <t>Inj: RT</t>
  </si>
  <si>
    <t>1.R(NK)/2.P/3.P/4.P/5.R(NK)</t>
  </si>
  <si>
    <t>Inj: RE</t>
  </si>
  <si>
    <t>1.R(NK)/2.BLZ/3.BLZ/4.P(x2)/5.R(NK)</t>
  </si>
  <si>
    <t>1.R(BC)/2.R(BC)/3.P/4.PR(x2)/5.R(NK)</t>
  </si>
  <si>
    <t>Inj: CN</t>
  </si>
  <si>
    <t>1.R(NK)/2.PR/3.PR(x2)/4.PR(x2)/5.R(NK)</t>
  </si>
  <si>
    <t>LG + LE</t>
  </si>
  <si>
    <t>RG + RE</t>
  </si>
  <si>
    <t>BK2</t>
  </si>
  <si>
    <t>Pen: 1.D5 /2.D1 /3.K1 /4.K1</t>
  </si>
  <si>
    <t>1.R(NK)/2.P/3.P(x2)/4.PR(x2)/5.R(NK)</t>
  </si>
  <si>
    <t>Pen: 1.O5 /2.O1 /3.R12 /4.R5</t>
  </si>
  <si>
    <t>1.R(NK)/2.P(x2)/3.PR/4.P/5.R(NK)</t>
  </si>
  <si>
    <t>CN + LG</t>
  </si>
  <si>
    <t>CN + RG</t>
  </si>
  <si>
    <t>Pen: 1.O2 /2.D1 /3.R1 /4.R11</t>
  </si>
  <si>
    <t>BK vs F</t>
  </si>
  <si>
    <t>BK vs G</t>
  </si>
  <si>
    <t>BK vs J</t>
  </si>
  <si>
    <t>BK vs I</t>
  </si>
  <si>
    <t>Int</t>
  </si>
  <si>
    <t>Inj: D</t>
  </si>
  <si>
    <t>LG vs F</t>
  </si>
  <si>
    <t>CN vs H</t>
  </si>
  <si>
    <t>RG vs J</t>
  </si>
  <si>
    <t>LE</t>
  </si>
  <si>
    <t>1.R(BC)/2.R(NK)/3.R(NK)/4.PR/5.R(NK)</t>
  </si>
  <si>
    <t>BK vs H</t>
  </si>
  <si>
    <t>Inj: N</t>
  </si>
  <si>
    <t>1.R(NK)/2.P(x2)/3.P/4.P/5.R(NK)</t>
  </si>
  <si>
    <t>LE vs F</t>
  </si>
  <si>
    <t>CN vs C</t>
  </si>
  <si>
    <t>RE vs J</t>
  </si>
  <si>
    <t>LT</t>
  </si>
  <si>
    <t>CN</t>
  </si>
  <si>
    <t>RT</t>
  </si>
  <si>
    <t>Pen: 1.O1 /2.O7 /3.R11 /4.R11</t>
  </si>
  <si>
    <t>Inj: LT</t>
  </si>
  <si>
    <t>Pen: 1.O3 /2.O7 /3.R11 /4.R11</t>
  </si>
  <si>
    <t>Pen: 1.O7 /2.D8 /3.R13 /4.K9</t>
  </si>
  <si>
    <t>LT vs B</t>
  </si>
  <si>
    <t>LG vs G</t>
  </si>
  <si>
    <t>RT vs D</t>
  </si>
  <si>
    <t>RG vs I</t>
  </si>
  <si>
    <t>Inj: O</t>
  </si>
  <si>
    <t>Inj: RG</t>
  </si>
  <si>
    <t>BK</t>
  </si>
  <si>
    <t>1.R(BC)/2.R(BC)/3.P(x2)/4.PR(x2)/5.R(NK)</t>
  </si>
  <si>
    <t>Pen: 1.D1 /2.O7 /3.R11 /4.R11</t>
  </si>
  <si>
    <t>1.P/2.R(NK)/3.R(NK)/4.PR/5.R(BC)</t>
  </si>
  <si>
    <t>LT vs A</t>
  </si>
  <si>
    <t>LG vs B</t>
  </si>
  <si>
    <t>RT vs E</t>
  </si>
  <si>
    <t>RG vs D</t>
  </si>
  <si>
    <t>Inj: QB</t>
  </si>
  <si>
    <t>LT vs G</t>
  </si>
  <si>
    <t>RT vs I</t>
  </si>
  <si>
    <t>BK1</t>
  </si>
  <si>
    <t>Pen: 1.D1 /2.D7 /3.R11 /4.R11</t>
  </si>
  <si>
    <t>1.P/2.R(NK)/3.R(NK)/4.P/5.R(BC)</t>
  </si>
  <si>
    <t>A</t>
  </si>
  <si>
    <t>B</t>
  </si>
  <si>
    <t>D</t>
  </si>
  <si>
    <t>C</t>
  </si>
  <si>
    <t>Inc</t>
  </si>
  <si>
    <t>Pen: 1.O3 /2.O3 /3.R11 /4.R11</t>
  </si>
  <si>
    <t>1.PR/2.R(NK)/3.R(BC)/4.BLZ/5.R(NK)</t>
  </si>
  <si>
    <t>Pen: 1.D7 /2.O8 /3.R13 /4.K5</t>
  </si>
  <si>
    <t>1.P(x2)/2.R(NK)/3.R(NK)/4.PR/5.P</t>
  </si>
  <si>
    <t>Com x 2</t>
  </si>
  <si>
    <t>Fumble(s)</t>
  </si>
  <si>
    <t>Fumble</t>
  </si>
  <si>
    <t>Pen: 1.O1 /2.O7 /3.R5 /4.R11</t>
  </si>
  <si>
    <t>1.P/2.R(NK)/3.R(NK)/4.PR/5.R(NK)</t>
  </si>
  <si>
    <t>LE vs H</t>
  </si>
  <si>
    <t>RE vs H</t>
  </si>
  <si>
    <t>Com x ½</t>
  </si>
  <si>
    <t>1.P/2.R(NK)/3.P/4.BLZ/5.R(NK)</t>
  </si>
  <si>
    <t>Inj: LE</t>
  </si>
  <si>
    <t>Inj: LG</t>
  </si>
  <si>
    <t>Break</t>
  </si>
  <si>
    <t>1.R(NK)/2.PR/3.BLZ/4.P/5.R(NK)</t>
  </si>
  <si>
    <t>1.BLZ/2.R(NK)/3.R(BC)/4.BLZ/5.R(NK)</t>
  </si>
  <si>
    <t>Pen: 1.O1 /2.O1 /3.R11 /4.R11</t>
  </si>
  <si>
    <t>1.PR/2.R(NK)/3.P/4.BLZ/5.R(NK)</t>
  </si>
  <si>
    <t>Pen: 1.O1 /2.D5 /3.K5 /4.R11</t>
  </si>
  <si>
    <t>Inj: E</t>
  </si>
  <si>
    <t>Pen: 1.D2 /2.O5 /3.K5 /4.R11</t>
  </si>
  <si>
    <t>1.P(x2)/2.R(NK)/3.R(NK)/4.PR/5.R(BC)</t>
  </si>
  <si>
    <t>1.P/2.R(NK)/3.R(NK)/4.P/5.P</t>
  </si>
  <si>
    <t>1.P(x2)/2.R(NK)/3.R(NK)/4.PR/5.PR(x2)</t>
  </si>
  <si>
    <t>E</t>
  </si>
  <si>
    <t>Inj: G</t>
  </si>
  <si>
    <t>Inj: F</t>
  </si>
  <si>
    <t>1.PR(x2)/2.R(NK)/3.R(BC)/4.PR/5.PR</t>
  </si>
  <si>
    <t>Pen: 1.O1 /2.O1 /3.K1 /4.K15</t>
  </si>
  <si>
    <t>1.PR(x2)/2.R(NK)/3.R(NK)/4.PR/5.R(BC)</t>
  </si>
  <si>
    <t>A + F</t>
  </si>
  <si>
    <t>B + G</t>
  </si>
  <si>
    <t>D + 1</t>
  </si>
  <si>
    <t>C + H</t>
  </si>
  <si>
    <t>Inj: B</t>
  </si>
  <si>
    <t>D + 2</t>
  </si>
  <si>
    <t>PassRush</t>
  </si>
  <si>
    <t>D + 3</t>
  </si>
  <si>
    <t>Inj: A</t>
  </si>
  <si>
    <t>D + 4</t>
  </si>
  <si>
    <t>Pen: 1.D9 /2.D9 /3.K9 /4.K15</t>
  </si>
  <si>
    <t>D + 5</t>
  </si>
  <si>
    <t>Pen: 1.D1 /2.D1 /3.R1 /4.K15</t>
  </si>
  <si>
    <t>1.P/2.R(NK)/3.R(NK)/4.PR/5.P(x2)</t>
  </si>
  <si>
    <t>E + J</t>
  </si>
  <si>
    <t>D + I</t>
  </si>
  <si>
    <t>Inj: J</t>
  </si>
  <si>
    <t>Inj: H</t>
  </si>
  <si>
    <t>1.PR(x2)/2.R(NK)/3.R(NK)/4.PR/5.P</t>
  </si>
  <si>
    <t>Com x 3</t>
  </si>
  <si>
    <t>Inj: L</t>
  </si>
  <si>
    <t>Pen: 1.O14 /2.O14 /3.K14 /4.R1</t>
  </si>
  <si>
    <t>1 (OB)</t>
  </si>
  <si>
    <t>Pen: 1.D5 /2.D1 /3.R1 /4.K1</t>
  </si>
  <si>
    <t>10(OB)</t>
  </si>
  <si>
    <t>Inj: I</t>
  </si>
  <si>
    <t>1.R(NK)/2.R(BC)/3.P/4.BLZ/5.R(NK)</t>
  </si>
  <si>
    <t>Inj: C</t>
  </si>
  <si>
    <t>11(OB)</t>
  </si>
  <si>
    <t>1.R(NK)/2.R(BC)/3.P/4.PR(x2)/5.R(NK)</t>
  </si>
  <si>
    <t>12(OB)</t>
  </si>
  <si>
    <t>Inj: M</t>
  </si>
  <si>
    <t>2(OB)</t>
  </si>
  <si>
    <t>1.R(NK)/2.P/3.PR/4.R(NK)/5.R(NK)</t>
  </si>
  <si>
    <t>Pen: 1.O5 /2.O1 /3.K1 /4.R5</t>
  </si>
  <si>
    <t>3(OB)</t>
  </si>
  <si>
    <t>4(OB)</t>
  </si>
  <si>
    <t>5(OB)</t>
  </si>
  <si>
    <t>Pen: 1.O4 /2.O4 /3.R11 /4.R11</t>
  </si>
  <si>
    <t>1.R(NK)/2.P/3.PR/4.P/5.R(NK)</t>
  </si>
  <si>
    <t>Pen: 1.D7 /2.D8 /3.R13 /4.K5</t>
  </si>
  <si>
    <t>1.R(NK)/2.P/3.PR/4.R(BC)/5.R(NK)</t>
  </si>
  <si>
    <t>6(OB)</t>
  </si>
  <si>
    <t>Pen: 1.D1 /2.D1 /3.K9 /4.K9</t>
  </si>
  <si>
    <t>7(OB)</t>
  </si>
  <si>
    <t>Pen: 1.O6 /2.O10 /3.K9 /4.K9</t>
  </si>
  <si>
    <t>8(OB)</t>
  </si>
  <si>
    <t>Inj: K</t>
  </si>
  <si>
    <t>9(OB)</t>
  </si>
  <si>
    <t>Z</t>
  </si>
  <si>
    <t>shuffle</t>
  </si>
  <si>
    <t>Statis-Pro Football</t>
  </si>
  <si>
    <t>FAST ACTION CARD</t>
  </si>
  <si>
    <t>Run#</t>
  </si>
  <si>
    <t>Pass#</t>
  </si>
  <si>
    <t xml:space="preserve"> Runs</t>
  </si>
  <si>
    <t xml:space="preserve"> SL:</t>
  </si>
  <si>
    <t xml:space="preserve"> SR:</t>
  </si>
  <si>
    <t xml:space="preserve"> IL:</t>
  </si>
  <si>
    <t xml:space="preserve"> IR:</t>
  </si>
  <si>
    <t xml:space="preserve"> ER:</t>
  </si>
  <si>
    <t xml:space="preserve"> Passes</t>
  </si>
  <si>
    <t xml:space="preserve"> Sc:</t>
  </si>
  <si>
    <t xml:space="preserve"> Sh:</t>
  </si>
  <si>
    <t xml:space="preserve"> Qk:</t>
  </si>
  <si>
    <t xml:space="preserve"> Lg:</t>
  </si>
  <si>
    <t xml:space="preserve"> Z Results</t>
  </si>
  <si>
    <t xml:space="preserve"> Solitaire</t>
  </si>
  <si>
    <t>© The Avalon Hill Game Company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</si>
</sst>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10"/>
      <name val="Verdana"/>
      <family val="2"/>
    </font>
    <font>
      <b/>
      <sz val="72"/>
      <name val="Times New Roman TUR"/>
      <family val="1"/>
    </font>
    <font>
      <sz val="72"/>
      <name val="Times New Roman TUR"/>
      <family val="1"/>
    </font>
    <font>
      <b/>
      <sz val="48"/>
      <name val="Times New Roman"/>
      <family val="1"/>
    </font>
    <font>
      <sz val="9"/>
      <name val="Verdana"/>
      <family val="2"/>
    </font>
    <font>
      <b/>
      <sz val="8"/>
      <color indexed="9"/>
      <name val="Verdana"/>
      <family val="2"/>
    </font>
    <font>
      <sz val="10"/>
      <color indexed="9"/>
      <name val="Arial"/>
      <family val="0"/>
    </font>
    <font>
      <sz val="8"/>
      <color indexed="9"/>
      <name val="Verdana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9"/>
      </right>
      <top style="thin">
        <color indexed="9"/>
      </top>
      <bottom style="medium">
        <color indexed="8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8"/>
      </bottom>
    </border>
    <border>
      <left style="medium">
        <color indexed="9"/>
      </left>
      <right style="medium">
        <color indexed="8"/>
      </right>
      <top style="thin">
        <color indexed="9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medium">
        <color indexed="8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8"/>
      </top>
      <bottom style="thin">
        <color indexed="9"/>
      </bottom>
    </border>
    <border>
      <left style="medium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5" sqref="D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Y110"/>
  <sheetViews>
    <sheetView tabSelected="1" workbookViewId="0" topLeftCell="A1">
      <selection activeCell="A3" sqref="A3"/>
    </sheetView>
  </sheetViews>
  <sheetFormatPr defaultColWidth="9.140625" defaultRowHeight="12.75"/>
  <cols>
    <col min="2" max="2" width="7.140625" style="0" customWidth="1"/>
    <col min="3" max="3" width="11.28125" style="0" customWidth="1"/>
    <col min="4" max="4" width="7.140625" style="0" customWidth="1"/>
    <col min="5" max="5" width="11.28125" style="0" customWidth="1"/>
    <col min="6" max="6" width="5.7109375" style="0" customWidth="1"/>
    <col min="11" max="11" width="8.8515625" style="21" customWidth="1"/>
    <col min="12" max="12" width="4.140625" style="21" bestFit="1" customWidth="1"/>
    <col min="13" max="13" width="6.57421875" style="22" bestFit="1" customWidth="1"/>
    <col min="14" max="14" width="5.8515625" style="22" bestFit="1" customWidth="1"/>
    <col min="15" max="15" width="7.140625" style="21" bestFit="1" customWidth="1"/>
    <col min="16" max="18" width="7.7109375" style="21" bestFit="1" customWidth="1"/>
    <col min="19" max="19" width="3.00390625" style="21" bestFit="1" customWidth="1"/>
    <col min="20" max="20" width="11.421875" style="21" bestFit="1" customWidth="1"/>
    <col min="21" max="21" width="13.57421875" style="21" bestFit="1" customWidth="1"/>
    <col min="22" max="22" width="10.57421875" style="21" bestFit="1" customWidth="1"/>
    <col min="23" max="23" width="10.57421875" style="21" customWidth="1"/>
    <col min="24" max="24" width="24.7109375" style="21" bestFit="1" customWidth="1"/>
    <col min="25" max="25" width="33.28125" style="21" bestFit="1" customWidth="1"/>
  </cols>
  <sheetData>
    <row r="1" spans="1:25" ht="13.5" thickBot="1">
      <c r="A1" s="76">
        <v>1</v>
      </c>
      <c r="B1" s="76">
        <f>INDEX(shuffle,A1,1)</f>
        <v>68</v>
      </c>
      <c r="K1" s="70" t="s">
        <v>177</v>
      </c>
      <c r="L1" s="70" t="s">
        <v>0</v>
      </c>
      <c r="M1" s="70" t="s">
        <v>1</v>
      </c>
      <c r="N1" s="70" t="s">
        <v>2</v>
      </c>
      <c r="O1" s="71" t="s">
        <v>3</v>
      </c>
      <c r="P1" s="71" t="s">
        <v>4</v>
      </c>
      <c r="Q1" s="71" t="s">
        <v>5</v>
      </c>
      <c r="R1" s="71" t="s">
        <v>6</v>
      </c>
      <c r="S1" s="71" t="s">
        <v>7</v>
      </c>
      <c r="T1" s="71" t="s">
        <v>8</v>
      </c>
      <c r="U1" s="71" t="s">
        <v>9</v>
      </c>
      <c r="V1" s="71" t="s">
        <v>10</v>
      </c>
      <c r="W1" s="71" t="s">
        <v>11</v>
      </c>
      <c r="X1" s="71" t="s">
        <v>12</v>
      </c>
      <c r="Y1" s="71" t="s">
        <v>13</v>
      </c>
    </row>
    <row r="2" spans="2:25" ht="12.75">
      <c r="B2" s="36" t="s">
        <v>178</v>
      </c>
      <c r="C2" s="37"/>
      <c r="D2" s="37"/>
      <c r="E2" s="38"/>
      <c r="F2" s="14"/>
      <c r="G2" s="26" t="s">
        <v>178</v>
      </c>
      <c r="H2" s="27"/>
      <c r="I2" s="27"/>
      <c r="J2" s="28"/>
      <c r="K2" s="72">
        <v>68</v>
      </c>
      <c r="L2" s="72">
        <v>1</v>
      </c>
      <c r="M2" s="73">
        <v>1</v>
      </c>
      <c r="N2" s="74">
        <v>1</v>
      </c>
      <c r="O2" s="75" t="s">
        <v>14</v>
      </c>
      <c r="P2" s="75" t="s">
        <v>15</v>
      </c>
      <c r="Q2" s="75" t="s">
        <v>16</v>
      </c>
      <c r="R2" s="75" t="s">
        <v>17</v>
      </c>
      <c r="S2" s="75" t="s">
        <v>18</v>
      </c>
      <c r="T2" s="75" t="s">
        <v>19</v>
      </c>
      <c r="U2" s="75" t="s">
        <v>19</v>
      </c>
      <c r="V2" s="75" t="s">
        <v>19</v>
      </c>
      <c r="W2" s="75" t="s">
        <v>20</v>
      </c>
      <c r="X2" s="75" t="s">
        <v>21</v>
      </c>
      <c r="Y2" s="75" t="s">
        <v>22</v>
      </c>
    </row>
    <row r="3" spans="2:25" ht="12.75">
      <c r="B3" s="39" t="s">
        <v>179</v>
      </c>
      <c r="C3" s="40"/>
      <c r="D3" s="40"/>
      <c r="E3" s="41"/>
      <c r="F3" s="15"/>
      <c r="G3" s="29" t="s">
        <v>179</v>
      </c>
      <c r="H3" s="30"/>
      <c r="I3" s="30"/>
      <c r="J3" s="31"/>
      <c r="K3" s="72">
        <v>28</v>
      </c>
      <c r="L3" s="72">
        <v>2</v>
      </c>
      <c r="M3" s="73">
        <v>1</v>
      </c>
      <c r="N3" s="74">
        <v>1</v>
      </c>
      <c r="O3" s="75" t="s">
        <v>14</v>
      </c>
      <c r="P3" s="75" t="s">
        <v>15</v>
      </c>
      <c r="Q3" s="75" t="s">
        <v>16</v>
      </c>
      <c r="R3" s="75" t="s">
        <v>17</v>
      </c>
      <c r="S3" s="75">
        <v>-6</v>
      </c>
      <c r="T3" s="75" t="s">
        <v>23</v>
      </c>
      <c r="U3" s="75" t="s">
        <v>23</v>
      </c>
      <c r="V3" s="75" t="s">
        <v>23</v>
      </c>
      <c r="W3" s="75" t="s">
        <v>20</v>
      </c>
      <c r="X3" s="75" t="s">
        <v>24</v>
      </c>
      <c r="Y3" s="75" t="s">
        <v>25</v>
      </c>
    </row>
    <row r="4" spans="2:25" ht="12.75">
      <c r="B4" s="1"/>
      <c r="C4" s="2"/>
      <c r="D4" s="2"/>
      <c r="E4" s="3"/>
      <c r="F4" s="16"/>
      <c r="G4" s="11"/>
      <c r="H4" s="12"/>
      <c r="I4" s="12"/>
      <c r="J4" s="13"/>
      <c r="K4" s="72">
        <v>70</v>
      </c>
      <c r="L4" s="72">
        <v>3</v>
      </c>
      <c r="M4" s="73">
        <v>1</v>
      </c>
      <c r="N4" s="74">
        <v>2</v>
      </c>
      <c r="O4" s="75" t="s">
        <v>14</v>
      </c>
      <c r="P4" s="75" t="s">
        <v>15</v>
      </c>
      <c r="Q4" s="75" t="s">
        <v>16</v>
      </c>
      <c r="R4" s="75" t="s">
        <v>17</v>
      </c>
      <c r="S4" s="75">
        <v>-6</v>
      </c>
      <c r="T4" s="75" t="s">
        <v>23</v>
      </c>
      <c r="U4" s="75" t="s">
        <v>23</v>
      </c>
      <c r="V4" s="75" t="s">
        <v>23</v>
      </c>
      <c r="W4" s="75" t="s">
        <v>20</v>
      </c>
      <c r="X4" s="75" t="s">
        <v>26</v>
      </c>
      <c r="Y4" s="75" t="s">
        <v>27</v>
      </c>
    </row>
    <row r="5" spans="2:25" ht="12.75" customHeight="1">
      <c r="B5" s="42" t="s">
        <v>180</v>
      </c>
      <c r="C5" s="40"/>
      <c r="D5" s="43" t="s">
        <v>181</v>
      </c>
      <c r="E5" s="44"/>
      <c r="F5" s="15"/>
      <c r="G5" s="32">
        <f>IF(ISERROR(B6),"",IF(B6="","Z",""))</f>
      </c>
      <c r="H5" s="33"/>
      <c r="I5" s="33"/>
      <c r="J5" s="34"/>
      <c r="K5" s="72">
        <v>81</v>
      </c>
      <c r="L5" s="72">
        <v>4</v>
      </c>
      <c r="M5" s="73">
        <v>1</v>
      </c>
      <c r="N5" s="74">
        <v>2</v>
      </c>
      <c r="O5" s="75" t="s">
        <v>14</v>
      </c>
      <c r="P5" s="75" t="s">
        <v>15</v>
      </c>
      <c r="Q5" s="75" t="s">
        <v>16</v>
      </c>
      <c r="R5" s="75" t="s">
        <v>17</v>
      </c>
      <c r="S5" s="75" t="s">
        <v>18</v>
      </c>
      <c r="T5" s="75" t="s">
        <v>28</v>
      </c>
      <c r="U5" s="75" t="s">
        <v>28</v>
      </c>
      <c r="V5" s="75" t="s">
        <v>28</v>
      </c>
      <c r="W5" s="75" t="s">
        <v>20</v>
      </c>
      <c r="X5" s="75" t="s">
        <v>29</v>
      </c>
      <c r="Y5" s="75" t="s">
        <v>30</v>
      </c>
    </row>
    <row r="6" spans="2:25" ht="12.75" customHeight="1">
      <c r="B6" s="45">
        <f>IF(VLOOKUP(IDX,cards,2,FALSE)="z","",VLOOKUP(IDX,cards,2,FALSE))</f>
        <v>12</v>
      </c>
      <c r="C6" s="46"/>
      <c r="D6" s="45">
        <f>IF(VLOOKUP(IDX,cards,3,FALSE)="z","",VLOOKUP(IDX,cards,3,FALSE))</f>
        <v>46</v>
      </c>
      <c r="E6" s="46"/>
      <c r="F6" s="17"/>
      <c r="G6" s="35"/>
      <c r="H6" s="33"/>
      <c r="I6" s="33"/>
      <c r="J6" s="34"/>
      <c r="K6" s="72">
        <v>98</v>
      </c>
      <c r="L6" s="72">
        <v>5</v>
      </c>
      <c r="M6" s="73">
        <v>1</v>
      </c>
      <c r="N6" s="74">
        <v>3</v>
      </c>
      <c r="O6" s="75" t="s">
        <v>14</v>
      </c>
      <c r="P6" s="75" t="s">
        <v>15</v>
      </c>
      <c r="Q6" s="75" t="s">
        <v>16</v>
      </c>
      <c r="R6" s="75" t="s">
        <v>17</v>
      </c>
      <c r="S6" s="75" t="s">
        <v>18</v>
      </c>
      <c r="T6" s="75" t="s">
        <v>28</v>
      </c>
      <c r="U6" s="75" t="s">
        <v>28</v>
      </c>
      <c r="V6" s="75" t="s">
        <v>28</v>
      </c>
      <c r="W6" s="75" t="s">
        <v>20</v>
      </c>
      <c r="X6" s="75" t="s">
        <v>31</v>
      </c>
      <c r="Y6" s="75" t="s">
        <v>32</v>
      </c>
    </row>
    <row r="7" spans="2:25" ht="12.75" customHeight="1">
      <c r="B7" s="47"/>
      <c r="C7" s="46"/>
      <c r="D7" s="47"/>
      <c r="E7" s="46"/>
      <c r="F7" s="17"/>
      <c r="G7" s="35"/>
      <c r="H7" s="33"/>
      <c r="I7" s="33"/>
      <c r="J7" s="34"/>
      <c r="K7" s="72">
        <v>76</v>
      </c>
      <c r="L7" s="72">
        <v>6</v>
      </c>
      <c r="M7" s="73">
        <v>1</v>
      </c>
      <c r="N7" s="74">
        <v>3</v>
      </c>
      <c r="O7" s="75" t="s">
        <v>14</v>
      </c>
      <c r="P7" s="75" t="s">
        <v>15</v>
      </c>
      <c r="Q7" s="75" t="s">
        <v>16</v>
      </c>
      <c r="R7" s="75" t="s">
        <v>17</v>
      </c>
      <c r="S7" s="75" t="s">
        <v>18</v>
      </c>
      <c r="T7" s="75" t="s">
        <v>19</v>
      </c>
      <c r="U7" s="75" t="s">
        <v>19</v>
      </c>
      <c r="V7" s="75" t="s">
        <v>19</v>
      </c>
      <c r="W7" s="75" t="s">
        <v>20</v>
      </c>
      <c r="X7" s="75" t="s">
        <v>21</v>
      </c>
      <c r="Y7" s="75" t="s">
        <v>33</v>
      </c>
    </row>
    <row r="8" spans="2:25" ht="12.75" customHeight="1">
      <c r="B8" s="47"/>
      <c r="C8" s="46"/>
      <c r="D8" s="47"/>
      <c r="E8" s="46"/>
      <c r="F8" s="17"/>
      <c r="G8" s="35"/>
      <c r="H8" s="33"/>
      <c r="I8" s="33"/>
      <c r="J8" s="34"/>
      <c r="K8" s="72">
        <v>33</v>
      </c>
      <c r="L8" s="72">
        <v>7</v>
      </c>
      <c r="M8" s="73">
        <v>1</v>
      </c>
      <c r="N8" s="74">
        <v>4</v>
      </c>
      <c r="O8" s="75" t="s">
        <v>14</v>
      </c>
      <c r="P8" s="75" t="s">
        <v>15</v>
      </c>
      <c r="Q8" s="75" t="s">
        <v>16</v>
      </c>
      <c r="R8" s="75" t="s">
        <v>17</v>
      </c>
      <c r="S8" s="75" t="s">
        <v>18</v>
      </c>
      <c r="T8" s="75" t="s">
        <v>28</v>
      </c>
      <c r="U8" s="75" t="s">
        <v>28</v>
      </c>
      <c r="V8" s="75" t="s">
        <v>28</v>
      </c>
      <c r="W8" s="75" t="s">
        <v>20</v>
      </c>
      <c r="X8" s="75" t="s">
        <v>34</v>
      </c>
      <c r="Y8" s="75" t="s">
        <v>35</v>
      </c>
    </row>
    <row r="9" spans="2:25" ht="12.75" customHeight="1">
      <c r="B9" s="47"/>
      <c r="C9" s="46"/>
      <c r="D9" s="47"/>
      <c r="E9" s="46"/>
      <c r="F9" s="17"/>
      <c r="G9" s="35"/>
      <c r="H9" s="33"/>
      <c r="I9" s="33"/>
      <c r="J9" s="34"/>
      <c r="K9" s="72">
        <v>52</v>
      </c>
      <c r="L9" s="72">
        <v>8</v>
      </c>
      <c r="M9" s="73">
        <v>2</v>
      </c>
      <c r="N9" s="74">
        <v>5</v>
      </c>
      <c r="O9" s="75" t="s">
        <v>36</v>
      </c>
      <c r="P9" s="75" t="s">
        <v>15</v>
      </c>
      <c r="Q9" s="75" t="s">
        <v>37</v>
      </c>
      <c r="R9" s="75" t="s">
        <v>17</v>
      </c>
      <c r="S9" s="75">
        <v>-5</v>
      </c>
      <c r="T9" s="75" t="s">
        <v>38</v>
      </c>
      <c r="U9" s="75" t="s">
        <v>38</v>
      </c>
      <c r="V9" s="75" t="s">
        <v>38</v>
      </c>
      <c r="W9" s="75" t="s">
        <v>20</v>
      </c>
      <c r="X9" s="75" t="s">
        <v>39</v>
      </c>
      <c r="Y9" s="75" t="s">
        <v>40</v>
      </c>
    </row>
    <row r="10" spans="2:25" ht="12.75" customHeight="1">
      <c r="B10" s="60"/>
      <c r="C10" s="49"/>
      <c r="D10" s="49"/>
      <c r="E10" s="50"/>
      <c r="F10" s="14"/>
      <c r="G10" s="35"/>
      <c r="H10" s="33"/>
      <c r="I10" s="33"/>
      <c r="J10" s="34"/>
      <c r="K10" s="72">
        <v>53</v>
      </c>
      <c r="L10" s="72">
        <v>9</v>
      </c>
      <c r="M10" s="73">
        <v>2</v>
      </c>
      <c r="N10" s="74">
        <v>5</v>
      </c>
      <c r="O10" s="75" t="s">
        <v>36</v>
      </c>
      <c r="P10" s="75" t="s">
        <v>15</v>
      </c>
      <c r="Q10" s="75" t="s">
        <v>37</v>
      </c>
      <c r="R10" s="75" t="s">
        <v>17</v>
      </c>
      <c r="S10" s="75">
        <v>-6</v>
      </c>
      <c r="T10" s="75" t="s">
        <v>23</v>
      </c>
      <c r="U10" s="75" t="s">
        <v>23</v>
      </c>
      <c r="V10" s="75" t="s">
        <v>23</v>
      </c>
      <c r="W10" s="75" t="s">
        <v>20</v>
      </c>
      <c r="X10" s="75" t="s">
        <v>41</v>
      </c>
      <c r="Y10" s="75" t="s">
        <v>42</v>
      </c>
    </row>
    <row r="11" spans="2:25" ht="12.75" customHeight="1">
      <c r="B11" s="4" t="s">
        <v>182</v>
      </c>
      <c r="C11" s="2"/>
      <c r="D11" s="2"/>
      <c r="E11" s="3"/>
      <c r="F11" s="16"/>
      <c r="G11" s="35"/>
      <c r="H11" s="33"/>
      <c r="I11" s="33"/>
      <c r="J11" s="34"/>
      <c r="K11" s="72">
        <v>50</v>
      </c>
      <c r="L11" s="72">
        <v>10</v>
      </c>
      <c r="M11" s="73">
        <v>2</v>
      </c>
      <c r="N11" s="74">
        <v>7</v>
      </c>
      <c r="O11" s="75" t="s">
        <v>36</v>
      </c>
      <c r="P11" s="75" t="s">
        <v>43</v>
      </c>
      <c r="Q11" s="75" t="s">
        <v>37</v>
      </c>
      <c r="R11" s="75" t="s">
        <v>44</v>
      </c>
      <c r="S11" s="75">
        <v>-6</v>
      </c>
      <c r="T11" s="75" t="s">
        <v>23</v>
      </c>
      <c r="U11" s="75" t="s">
        <v>23</v>
      </c>
      <c r="V11" s="75" t="s">
        <v>23</v>
      </c>
      <c r="W11" s="75" t="s">
        <v>20</v>
      </c>
      <c r="X11" s="75" t="s">
        <v>45</v>
      </c>
      <c r="Y11" s="75" t="s">
        <v>27</v>
      </c>
    </row>
    <row r="12" spans="2:25" ht="12.75" customHeight="1">
      <c r="B12" s="1" t="s">
        <v>183</v>
      </c>
      <c r="C12" s="5" t="str">
        <f>IF(VLOOKUP(IDX,cards,4,FALSE)="z","",VLOOKUP(IDX,cards,4,FALSE))</f>
        <v>B + G</v>
      </c>
      <c r="D12" s="2" t="s">
        <v>184</v>
      </c>
      <c r="E12" s="5" t="str">
        <f>IF(VLOOKUP(IDX,cards,6,FALSE)="z","",VLOOKUP(IDX,cards,6,FALSE))</f>
        <v>E + J</v>
      </c>
      <c r="F12" s="18"/>
      <c r="G12" s="35"/>
      <c r="H12" s="33"/>
      <c r="I12" s="33"/>
      <c r="J12" s="34"/>
      <c r="K12" s="72">
        <v>60</v>
      </c>
      <c r="L12" s="72">
        <v>11</v>
      </c>
      <c r="M12" s="73">
        <v>3</v>
      </c>
      <c r="N12" s="74">
        <v>8</v>
      </c>
      <c r="O12" s="75" t="s">
        <v>46</v>
      </c>
      <c r="P12" s="75" t="s">
        <v>47</v>
      </c>
      <c r="Q12" s="75" t="s">
        <v>48</v>
      </c>
      <c r="R12" s="75" t="s">
        <v>49</v>
      </c>
      <c r="S12" s="75" t="s">
        <v>18</v>
      </c>
      <c r="T12" s="75" t="s">
        <v>28</v>
      </c>
      <c r="U12" s="75" t="s">
        <v>28</v>
      </c>
      <c r="V12" s="75" t="s">
        <v>28</v>
      </c>
      <c r="W12" s="75" t="s">
        <v>50</v>
      </c>
      <c r="X12" s="75" t="s">
        <v>51</v>
      </c>
      <c r="Y12" s="75" t="s">
        <v>27</v>
      </c>
    </row>
    <row r="13" spans="2:25" ht="12.75" customHeight="1">
      <c r="B13" s="1" t="s">
        <v>185</v>
      </c>
      <c r="C13" s="5" t="str">
        <f>IF(VLOOKUP(IDX,cards,5,FALSE)="z","",VLOOKUP(IDX,cards,5,FALSE))</f>
        <v>C + H</v>
      </c>
      <c r="D13" s="2" t="s">
        <v>186</v>
      </c>
      <c r="E13" s="5" t="str">
        <f>IF(VLOOKUP(IDX,cards,7,FALSE)="z","",VLOOKUP(IDX,cards,7,FALSE))</f>
        <v>D + I</v>
      </c>
      <c r="F13" s="18"/>
      <c r="G13" s="35"/>
      <c r="H13" s="33"/>
      <c r="I13" s="33"/>
      <c r="J13" s="34"/>
      <c r="K13" s="72">
        <v>109</v>
      </c>
      <c r="L13" s="72">
        <v>12</v>
      </c>
      <c r="M13" s="73">
        <v>3</v>
      </c>
      <c r="N13" s="74">
        <v>8</v>
      </c>
      <c r="O13" s="75" t="s">
        <v>52</v>
      </c>
      <c r="P13" s="75" t="s">
        <v>53</v>
      </c>
      <c r="Q13" s="75" t="s">
        <v>54</v>
      </c>
      <c r="R13" s="75" t="s">
        <v>53</v>
      </c>
      <c r="S13" s="75" t="s">
        <v>18</v>
      </c>
      <c r="T13" s="75" t="s">
        <v>55</v>
      </c>
      <c r="U13" s="75" t="s">
        <v>55</v>
      </c>
      <c r="V13" s="75" t="s">
        <v>55</v>
      </c>
      <c r="W13" s="75" t="s">
        <v>20</v>
      </c>
      <c r="X13" s="75" t="s">
        <v>21</v>
      </c>
      <c r="Y13" s="75" t="s">
        <v>56</v>
      </c>
    </row>
    <row r="14" spans="2:25" ht="12.75" customHeight="1">
      <c r="B14" s="1" t="s">
        <v>187</v>
      </c>
      <c r="C14" s="5" t="str">
        <f>IF(VLOOKUP(IDX,cards,8,FALSE)="z","",VLOOKUP(IDX,cards,8,FALSE))</f>
        <v>OK</v>
      </c>
      <c r="D14" s="2"/>
      <c r="E14" s="6"/>
      <c r="F14" s="19"/>
      <c r="G14" s="35"/>
      <c r="H14" s="33"/>
      <c r="I14" s="33"/>
      <c r="J14" s="34"/>
      <c r="K14" s="72">
        <v>14</v>
      </c>
      <c r="L14" s="72">
        <v>13</v>
      </c>
      <c r="M14" s="73">
        <v>3</v>
      </c>
      <c r="N14" s="74">
        <v>9</v>
      </c>
      <c r="O14" s="75" t="s">
        <v>52</v>
      </c>
      <c r="P14" s="75" t="s">
        <v>53</v>
      </c>
      <c r="Q14" s="75" t="s">
        <v>54</v>
      </c>
      <c r="R14" s="75" t="s">
        <v>53</v>
      </c>
      <c r="S14" s="75" t="s">
        <v>18</v>
      </c>
      <c r="T14" s="75" t="s">
        <v>55</v>
      </c>
      <c r="U14" s="75" t="s">
        <v>55</v>
      </c>
      <c r="V14" s="75" t="s">
        <v>55</v>
      </c>
      <c r="W14" s="75" t="s">
        <v>20</v>
      </c>
      <c r="X14" s="75" t="s">
        <v>21</v>
      </c>
      <c r="Y14" s="75" t="s">
        <v>56</v>
      </c>
    </row>
    <row r="15" spans="2:25" ht="12.75" customHeight="1">
      <c r="B15" s="1"/>
      <c r="C15" s="2"/>
      <c r="D15" s="2"/>
      <c r="E15" s="3"/>
      <c r="F15" s="16"/>
      <c r="G15" s="35"/>
      <c r="H15" s="33"/>
      <c r="I15" s="33"/>
      <c r="J15" s="34"/>
      <c r="K15" s="72">
        <v>29</v>
      </c>
      <c r="L15" s="72">
        <v>14</v>
      </c>
      <c r="M15" s="73">
        <v>4</v>
      </c>
      <c r="N15" s="74">
        <v>12</v>
      </c>
      <c r="O15" s="75" t="s">
        <v>47</v>
      </c>
      <c r="P15" s="75" t="s">
        <v>57</v>
      </c>
      <c r="Q15" s="75" t="s">
        <v>49</v>
      </c>
      <c r="R15" s="75" t="s">
        <v>57</v>
      </c>
      <c r="S15" s="75" t="s">
        <v>18</v>
      </c>
      <c r="T15" s="75" t="s">
        <v>23</v>
      </c>
      <c r="U15" s="75" t="s">
        <v>23</v>
      </c>
      <c r="V15" s="75" t="s">
        <v>23</v>
      </c>
      <c r="W15" s="75" t="s">
        <v>20</v>
      </c>
      <c r="X15" s="75" t="s">
        <v>58</v>
      </c>
      <c r="Y15" s="75" t="s">
        <v>59</v>
      </c>
    </row>
    <row r="16" spans="2:25" ht="12.75" customHeight="1">
      <c r="B16" s="4" t="s">
        <v>188</v>
      </c>
      <c r="C16" s="2"/>
      <c r="D16" s="2"/>
      <c r="E16" s="3"/>
      <c r="F16" s="16"/>
      <c r="G16" s="35"/>
      <c r="H16" s="33"/>
      <c r="I16" s="33"/>
      <c r="J16" s="34"/>
      <c r="K16" s="72">
        <v>93</v>
      </c>
      <c r="L16" s="72">
        <v>15</v>
      </c>
      <c r="M16" s="73">
        <v>4</v>
      </c>
      <c r="N16" s="74">
        <v>13</v>
      </c>
      <c r="O16" s="75" t="s">
        <v>60</v>
      </c>
      <c r="P16" s="75" t="s">
        <v>61</v>
      </c>
      <c r="Q16" s="75" t="s">
        <v>62</v>
      </c>
      <c r="R16" s="75" t="s">
        <v>61</v>
      </c>
      <c r="S16" s="75" t="s">
        <v>18</v>
      </c>
      <c r="T16" s="75" t="s">
        <v>55</v>
      </c>
      <c r="U16" s="75" t="s">
        <v>55</v>
      </c>
      <c r="V16" s="75" t="s">
        <v>55</v>
      </c>
      <c r="W16" s="75" t="s">
        <v>20</v>
      </c>
      <c r="X16" s="75" t="s">
        <v>21</v>
      </c>
      <c r="Y16" s="75" t="s">
        <v>35</v>
      </c>
    </row>
    <row r="17" spans="2:25" ht="12.75" customHeight="1">
      <c r="B17" s="1" t="s">
        <v>189</v>
      </c>
      <c r="C17" s="5" t="str">
        <f>IF(VLOOKUP(IDX,cards,12,FALSE)="z","",VLOOKUP(IDX,cards,12,FALSE))</f>
        <v>Inc</v>
      </c>
      <c r="D17" s="2" t="s">
        <v>190</v>
      </c>
      <c r="E17" s="5" t="str">
        <f>IF(VLOOKUP(IDX,cards,10,FALSE)="z","",VLOOKUP(IDX,cards,10,FALSE))</f>
        <v>PassRush</v>
      </c>
      <c r="F17" s="18"/>
      <c r="G17" s="35"/>
      <c r="H17" s="33"/>
      <c r="I17" s="33"/>
      <c r="J17" s="34"/>
      <c r="K17" s="72">
        <v>11</v>
      </c>
      <c r="L17" s="72">
        <v>16</v>
      </c>
      <c r="M17" s="73">
        <v>4</v>
      </c>
      <c r="N17" s="74">
        <v>14</v>
      </c>
      <c r="O17" s="75" t="s">
        <v>63</v>
      </c>
      <c r="P17" s="75" t="s">
        <v>64</v>
      </c>
      <c r="Q17" s="75" t="s">
        <v>65</v>
      </c>
      <c r="R17" s="75" t="s">
        <v>64</v>
      </c>
      <c r="S17" s="75">
        <v>-5</v>
      </c>
      <c r="T17" s="75" t="s">
        <v>38</v>
      </c>
      <c r="U17" s="75" t="s">
        <v>38</v>
      </c>
      <c r="V17" s="75" t="s">
        <v>38</v>
      </c>
      <c r="W17" s="75" t="s">
        <v>20</v>
      </c>
      <c r="X17" s="75" t="s">
        <v>66</v>
      </c>
      <c r="Y17" s="75" t="s">
        <v>40</v>
      </c>
    </row>
    <row r="18" spans="2:25" ht="12.75">
      <c r="B18" s="1" t="s">
        <v>191</v>
      </c>
      <c r="C18" s="5" t="str">
        <f>IF(VLOOKUP(IDX,cards,9,FALSE)="z","",VLOOKUP(IDX,cards,9,FALSE))</f>
        <v>LE</v>
      </c>
      <c r="D18" s="2" t="s">
        <v>192</v>
      </c>
      <c r="E18" s="5" t="str">
        <f>IF(VLOOKUP(IDX,cards,11,FALSE)="z","",VLOOKUP(IDX,cards,11,FALSE))</f>
        <v>PassRush</v>
      </c>
      <c r="F18" s="18"/>
      <c r="G18" s="61" t="str">
        <f>IF(ISERROR(B6),"Please Shuffle",IF(A1=1,"Deck shuffled",""))</f>
        <v>Deck shuffled</v>
      </c>
      <c r="H18" s="62"/>
      <c r="I18" s="62"/>
      <c r="J18" s="63"/>
      <c r="K18" s="72">
        <v>10</v>
      </c>
      <c r="L18" s="72">
        <v>17</v>
      </c>
      <c r="M18" s="73">
        <v>4</v>
      </c>
      <c r="N18" s="74">
        <v>14</v>
      </c>
      <c r="O18" s="75" t="s">
        <v>63</v>
      </c>
      <c r="P18" s="75" t="s">
        <v>64</v>
      </c>
      <c r="Q18" s="75" t="s">
        <v>65</v>
      </c>
      <c r="R18" s="75" t="s">
        <v>64</v>
      </c>
      <c r="S18" s="75" t="s">
        <v>18</v>
      </c>
      <c r="T18" s="75" t="s">
        <v>55</v>
      </c>
      <c r="U18" s="75" t="s">
        <v>55</v>
      </c>
      <c r="V18" s="75" t="s">
        <v>55</v>
      </c>
      <c r="W18" s="75" t="s">
        <v>20</v>
      </c>
      <c r="X18" s="75" t="s">
        <v>67</v>
      </c>
      <c r="Y18" s="75" t="s">
        <v>56</v>
      </c>
    </row>
    <row r="19" spans="2:25" ht="12.75">
      <c r="B19" s="1"/>
      <c r="C19" s="7"/>
      <c r="D19" s="2"/>
      <c r="E19" s="3"/>
      <c r="F19" s="16"/>
      <c r="G19" s="64"/>
      <c r="H19" s="65"/>
      <c r="I19" s="65"/>
      <c r="J19" s="66"/>
      <c r="K19" s="72">
        <v>43</v>
      </c>
      <c r="L19" s="72">
        <v>18</v>
      </c>
      <c r="M19" s="73">
        <v>5</v>
      </c>
      <c r="N19" s="74">
        <v>15</v>
      </c>
      <c r="O19" s="75" t="s">
        <v>60</v>
      </c>
      <c r="P19" s="75" t="s">
        <v>61</v>
      </c>
      <c r="Q19" s="75" t="s">
        <v>62</v>
      </c>
      <c r="R19" s="75" t="s">
        <v>61</v>
      </c>
      <c r="S19" s="75" t="s">
        <v>18</v>
      </c>
      <c r="T19" s="75" t="s">
        <v>38</v>
      </c>
      <c r="U19" s="75" t="s">
        <v>38</v>
      </c>
      <c r="V19" s="75" t="s">
        <v>38</v>
      </c>
      <c r="W19" s="75" t="s">
        <v>20</v>
      </c>
      <c r="X19" s="75" t="s">
        <v>21</v>
      </c>
      <c r="Y19" s="75" t="s">
        <v>42</v>
      </c>
    </row>
    <row r="20" spans="2:25" ht="12.75">
      <c r="B20" s="48" t="s">
        <v>193</v>
      </c>
      <c r="C20" s="49"/>
      <c r="D20" s="49"/>
      <c r="E20" s="50"/>
      <c r="F20" s="14"/>
      <c r="G20" s="64"/>
      <c r="H20" s="65"/>
      <c r="I20" s="65"/>
      <c r="J20" s="66"/>
      <c r="K20" s="72">
        <v>51</v>
      </c>
      <c r="L20" s="72">
        <v>19</v>
      </c>
      <c r="M20" s="73">
        <v>5</v>
      </c>
      <c r="N20" s="74">
        <v>15</v>
      </c>
      <c r="O20" s="75" t="s">
        <v>63</v>
      </c>
      <c r="P20" s="75" t="s">
        <v>64</v>
      </c>
      <c r="Q20" s="75" t="s">
        <v>65</v>
      </c>
      <c r="R20" s="75" t="s">
        <v>64</v>
      </c>
      <c r="S20" s="75">
        <v>-6</v>
      </c>
      <c r="T20" s="75" t="s">
        <v>23</v>
      </c>
      <c r="U20" s="75" t="s">
        <v>23</v>
      </c>
      <c r="V20" s="75" t="s">
        <v>23</v>
      </c>
      <c r="W20" s="75" t="s">
        <v>20</v>
      </c>
      <c r="X20" s="75" t="s">
        <v>68</v>
      </c>
      <c r="Y20" s="75" t="s">
        <v>42</v>
      </c>
    </row>
    <row r="21" spans="2:25" ht="12.75">
      <c r="B21" s="51" t="str">
        <f>IF(VLOOKUP(IDX,cards,13,FALSE)="z","",VLOOKUP(IDX,cards,13,FALSE))</f>
        <v>Inj: E</v>
      </c>
      <c r="C21" s="52" t="str">
        <f>IF(VLOOKUP(IDX,cards,9,FALSE)="z","",VLOOKUP(IDX,cards,9,FALSE))</f>
        <v>LE</v>
      </c>
      <c r="D21" s="52" t="str">
        <f>IF(VLOOKUP(IDX,cards,9,FALSE)="z","",VLOOKUP(IDX,cards,9,FALSE))</f>
        <v>LE</v>
      </c>
      <c r="E21" s="53" t="str">
        <f>IF(VLOOKUP(IDX,cards,9,FALSE)="z","",VLOOKUP(IDX,cards,9,FALSE))</f>
        <v>LE</v>
      </c>
      <c r="F21" s="20"/>
      <c r="G21" s="64"/>
      <c r="H21" s="65"/>
      <c r="I21" s="65"/>
      <c r="J21" s="66"/>
      <c r="K21" s="72">
        <v>57</v>
      </c>
      <c r="L21" s="72">
        <v>20</v>
      </c>
      <c r="M21" s="73">
        <v>5</v>
      </c>
      <c r="N21" s="74">
        <v>16</v>
      </c>
      <c r="O21" s="75" t="s">
        <v>60</v>
      </c>
      <c r="P21" s="75" t="s">
        <v>61</v>
      </c>
      <c r="Q21" s="75" t="s">
        <v>62</v>
      </c>
      <c r="R21" s="75" t="s">
        <v>61</v>
      </c>
      <c r="S21" s="75" t="s">
        <v>18</v>
      </c>
      <c r="T21" s="75" t="s">
        <v>55</v>
      </c>
      <c r="U21" s="75" t="s">
        <v>55</v>
      </c>
      <c r="V21" s="75" t="s">
        <v>55</v>
      </c>
      <c r="W21" s="75" t="s">
        <v>20</v>
      </c>
      <c r="X21" s="75" t="s">
        <v>21</v>
      </c>
      <c r="Y21" s="75" t="s">
        <v>56</v>
      </c>
    </row>
    <row r="22" spans="2:25" ht="12.75">
      <c r="B22" s="8"/>
      <c r="C22" s="9"/>
      <c r="D22" s="9"/>
      <c r="E22" s="10"/>
      <c r="F22" s="14"/>
      <c r="G22" s="64"/>
      <c r="H22" s="65"/>
      <c r="I22" s="65"/>
      <c r="J22" s="66"/>
      <c r="K22" s="72">
        <v>39</v>
      </c>
      <c r="L22" s="72">
        <v>21</v>
      </c>
      <c r="M22" s="73">
        <v>5</v>
      </c>
      <c r="N22" s="74">
        <v>16</v>
      </c>
      <c r="O22" s="75" t="s">
        <v>63</v>
      </c>
      <c r="P22" s="75" t="s">
        <v>64</v>
      </c>
      <c r="Q22" s="75" t="s">
        <v>65</v>
      </c>
      <c r="R22" s="75" t="s">
        <v>64</v>
      </c>
      <c r="S22" s="75">
        <v>-5</v>
      </c>
      <c r="T22" s="75" t="s">
        <v>38</v>
      </c>
      <c r="U22" s="75" t="s">
        <v>38</v>
      </c>
      <c r="V22" s="75" t="s">
        <v>38</v>
      </c>
      <c r="W22" s="75" t="s">
        <v>20</v>
      </c>
      <c r="X22" s="75" t="s">
        <v>69</v>
      </c>
      <c r="Y22" s="75" t="s">
        <v>42</v>
      </c>
    </row>
    <row r="23" spans="2:25" ht="12.75">
      <c r="B23" s="48" t="s">
        <v>194</v>
      </c>
      <c r="C23" s="49"/>
      <c r="D23" s="49"/>
      <c r="E23" s="50"/>
      <c r="F23" s="14"/>
      <c r="G23" s="64"/>
      <c r="H23" s="65"/>
      <c r="I23" s="65"/>
      <c r="J23" s="66"/>
      <c r="K23" s="72">
        <v>92</v>
      </c>
      <c r="L23" s="72">
        <v>22</v>
      </c>
      <c r="M23" s="73">
        <v>5</v>
      </c>
      <c r="N23" s="74">
        <v>17</v>
      </c>
      <c r="O23" s="75" t="s">
        <v>70</v>
      </c>
      <c r="P23" s="75" t="s">
        <v>71</v>
      </c>
      <c r="Q23" s="75" t="s">
        <v>72</v>
      </c>
      <c r="R23" s="75" t="s">
        <v>73</v>
      </c>
      <c r="S23" s="75" t="s">
        <v>18</v>
      </c>
      <c r="T23" s="75" t="s">
        <v>23</v>
      </c>
      <c r="U23" s="75" t="s">
        <v>23</v>
      </c>
      <c r="V23" s="75" t="s">
        <v>23</v>
      </c>
      <c r="W23" s="75" t="s">
        <v>20</v>
      </c>
      <c r="X23" s="75" t="s">
        <v>74</v>
      </c>
      <c r="Y23" s="75" t="s">
        <v>42</v>
      </c>
    </row>
    <row r="24" spans="2:25" ht="12.75">
      <c r="B24" s="54" t="str">
        <f>IF(VLOOKUP(IDX,cards,14,FALSE)="z","",VLOOKUP(IDX,cards,14,FALSE))</f>
        <v>1.P/2.R(NK)/3.R(NK)/4.PR/5.R(BC)</v>
      </c>
      <c r="C24" s="55" t="str">
        <f>IF(VLOOKUP(IDX,cards,9,FALSE)="z","",VLOOKUP(IDX,cards,9,FALSE))</f>
        <v>LE</v>
      </c>
      <c r="D24" s="55" t="str">
        <f>IF(VLOOKUP(IDX,cards,9,FALSE)="z","",VLOOKUP(IDX,cards,9,FALSE))</f>
        <v>LE</v>
      </c>
      <c r="E24" s="56" t="str">
        <f>IF(VLOOKUP(IDX,cards,9,FALSE)="z","",VLOOKUP(IDX,cards,9,FALSE))</f>
        <v>LE</v>
      </c>
      <c r="F24" s="14"/>
      <c r="G24" s="64"/>
      <c r="H24" s="65"/>
      <c r="I24" s="65"/>
      <c r="J24" s="66"/>
      <c r="K24" s="72">
        <v>15</v>
      </c>
      <c r="L24" s="72">
        <v>23</v>
      </c>
      <c r="M24" s="73">
        <v>5</v>
      </c>
      <c r="N24" s="74">
        <v>17</v>
      </c>
      <c r="O24" s="75" t="s">
        <v>63</v>
      </c>
      <c r="P24" s="75" t="s">
        <v>64</v>
      </c>
      <c r="Q24" s="75" t="s">
        <v>65</v>
      </c>
      <c r="R24" s="75" t="s">
        <v>64</v>
      </c>
      <c r="S24" s="75" t="s">
        <v>18</v>
      </c>
      <c r="T24" s="75" t="s">
        <v>28</v>
      </c>
      <c r="U24" s="75" t="s">
        <v>28</v>
      </c>
      <c r="V24" s="75" t="s">
        <v>28</v>
      </c>
      <c r="W24" s="75" t="s">
        <v>20</v>
      </c>
      <c r="X24" s="75" t="s">
        <v>75</v>
      </c>
      <c r="Y24" s="75" t="s">
        <v>35</v>
      </c>
    </row>
    <row r="25" spans="2:25" ht="12.75">
      <c r="B25" s="1"/>
      <c r="C25" s="2"/>
      <c r="D25" s="2"/>
      <c r="E25" s="3"/>
      <c r="F25" s="16"/>
      <c r="G25" s="67"/>
      <c r="H25" s="68"/>
      <c r="I25" s="68"/>
      <c r="J25" s="69"/>
      <c r="K25" s="72">
        <v>108</v>
      </c>
      <c r="L25" s="72">
        <v>24</v>
      </c>
      <c r="M25" s="73">
        <v>5</v>
      </c>
      <c r="N25" s="74">
        <v>18</v>
      </c>
      <c r="O25" s="75" t="s">
        <v>76</v>
      </c>
      <c r="P25" s="75" t="s">
        <v>64</v>
      </c>
      <c r="Q25" s="75" t="s">
        <v>76</v>
      </c>
      <c r="R25" s="75" t="s">
        <v>64</v>
      </c>
      <c r="S25" s="75" t="s">
        <v>18</v>
      </c>
      <c r="T25" s="75" t="s">
        <v>19</v>
      </c>
      <c r="U25" s="75" t="s">
        <v>19</v>
      </c>
      <c r="V25" s="75" t="s">
        <v>19</v>
      </c>
      <c r="W25" s="75" t="s">
        <v>20</v>
      </c>
      <c r="X25" s="75" t="s">
        <v>21</v>
      </c>
      <c r="Y25" s="75" t="s">
        <v>77</v>
      </c>
    </row>
    <row r="26" spans="2:25" ht="13.5" thickBot="1">
      <c r="B26" s="57" t="s">
        <v>195</v>
      </c>
      <c r="C26" s="58"/>
      <c r="D26" s="58"/>
      <c r="E26" s="59"/>
      <c r="F26" s="14"/>
      <c r="G26" s="23" t="s">
        <v>195</v>
      </c>
      <c r="H26" s="24"/>
      <c r="I26" s="24"/>
      <c r="J26" s="25"/>
      <c r="K26" s="72">
        <v>75</v>
      </c>
      <c r="L26" s="72">
        <v>25</v>
      </c>
      <c r="M26" s="73">
        <v>5</v>
      </c>
      <c r="N26" s="74">
        <v>18</v>
      </c>
      <c r="O26" s="75" t="s">
        <v>60</v>
      </c>
      <c r="P26" s="75" t="s">
        <v>61</v>
      </c>
      <c r="Q26" s="75" t="s">
        <v>62</v>
      </c>
      <c r="R26" s="75" t="s">
        <v>61</v>
      </c>
      <c r="S26" s="75" t="s">
        <v>18</v>
      </c>
      <c r="T26" s="75" t="s">
        <v>19</v>
      </c>
      <c r="U26" s="75" t="s">
        <v>19</v>
      </c>
      <c r="V26" s="75" t="s">
        <v>19</v>
      </c>
      <c r="W26" s="75" t="s">
        <v>20</v>
      </c>
      <c r="X26" s="75" t="s">
        <v>78</v>
      </c>
      <c r="Y26" s="75" t="s">
        <v>79</v>
      </c>
    </row>
    <row r="27" spans="11:25" ht="12.75">
      <c r="K27" s="72">
        <v>37</v>
      </c>
      <c r="L27" s="72">
        <v>26</v>
      </c>
      <c r="M27" s="73">
        <v>5</v>
      </c>
      <c r="N27" s="74">
        <v>19</v>
      </c>
      <c r="O27" s="75" t="s">
        <v>80</v>
      </c>
      <c r="P27" s="75" t="s">
        <v>81</v>
      </c>
      <c r="Q27" s="75" t="s">
        <v>82</v>
      </c>
      <c r="R27" s="75" t="s">
        <v>83</v>
      </c>
      <c r="S27" s="75" t="s">
        <v>18</v>
      </c>
      <c r="T27" s="75" t="s">
        <v>55</v>
      </c>
      <c r="U27" s="75" t="s">
        <v>55</v>
      </c>
      <c r="V27" s="75" t="s">
        <v>55</v>
      </c>
      <c r="W27" s="75" t="s">
        <v>20</v>
      </c>
      <c r="X27" s="75" t="s">
        <v>84</v>
      </c>
      <c r="Y27" s="75" t="s">
        <v>56</v>
      </c>
    </row>
    <row r="28" spans="11:25" ht="12.75">
      <c r="K28" s="72">
        <v>42</v>
      </c>
      <c r="L28" s="72">
        <v>27</v>
      </c>
      <c r="M28" s="73">
        <v>6</v>
      </c>
      <c r="N28" s="74">
        <v>10</v>
      </c>
      <c r="O28" s="75" t="s">
        <v>85</v>
      </c>
      <c r="P28" s="75" t="s">
        <v>49</v>
      </c>
      <c r="Q28" s="75" t="s">
        <v>86</v>
      </c>
      <c r="R28" s="75" t="s">
        <v>47</v>
      </c>
      <c r="S28" s="75" t="s">
        <v>18</v>
      </c>
      <c r="T28" s="75" t="s">
        <v>19</v>
      </c>
      <c r="U28" s="75" t="s">
        <v>19</v>
      </c>
      <c r="V28" s="75" t="s">
        <v>19</v>
      </c>
      <c r="W28" s="75" t="s">
        <v>20</v>
      </c>
      <c r="X28" s="75" t="s">
        <v>78</v>
      </c>
      <c r="Y28" s="75" t="s">
        <v>79</v>
      </c>
    </row>
    <row r="29" spans="11:25" ht="12.75">
      <c r="K29" s="72">
        <v>85</v>
      </c>
      <c r="L29" s="72">
        <v>28</v>
      </c>
      <c r="M29" s="73">
        <v>6</v>
      </c>
      <c r="N29" s="74">
        <v>11</v>
      </c>
      <c r="O29" s="75" t="s">
        <v>70</v>
      </c>
      <c r="P29" s="75" t="s">
        <v>81</v>
      </c>
      <c r="Q29" s="75" t="s">
        <v>72</v>
      </c>
      <c r="R29" s="75" t="s">
        <v>73</v>
      </c>
      <c r="S29" s="75" t="s">
        <v>18</v>
      </c>
      <c r="T29" s="75" t="s">
        <v>87</v>
      </c>
      <c r="U29" s="75" t="s">
        <v>87</v>
      </c>
      <c r="V29" s="75" t="s">
        <v>87</v>
      </c>
      <c r="W29" s="75" t="s">
        <v>20</v>
      </c>
      <c r="X29" s="75" t="s">
        <v>88</v>
      </c>
      <c r="Y29" s="75" t="s">
        <v>89</v>
      </c>
    </row>
    <row r="30" spans="11:25" ht="12.75">
      <c r="K30" s="72">
        <v>36</v>
      </c>
      <c r="L30" s="72">
        <v>29</v>
      </c>
      <c r="M30" s="73">
        <v>6</v>
      </c>
      <c r="N30" s="74">
        <v>26</v>
      </c>
      <c r="O30" s="75" t="s">
        <v>90</v>
      </c>
      <c r="P30" s="75" t="s">
        <v>91</v>
      </c>
      <c r="Q30" s="75" t="s">
        <v>92</v>
      </c>
      <c r="R30" s="75" t="s">
        <v>93</v>
      </c>
      <c r="S30" s="75">
        <v>-3</v>
      </c>
      <c r="T30" s="75" t="s">
        <v>19</v>
      </c>
      <c r="U30" s="75" t="s">
        <v>19</v>
      </c>
      <c r="V30" s="75" t="s">
        <v>19</v>
      </c>
      <c r="W30" s="75" t="s">
        <v>94</v>
      </c>
      <c r="X30" s="75" t="s">
        <v>95</v>
      </c>
      <c r="Y30" s="75" t="s">
        <v>96</v>
      </c>
    </row>
    <row r="31" spans="11:25" ht="12.75">
      <c r="K31" s="72">
        <v>45</v>
      </c>
      <c r="L31" s="72">
        <v>30</v>
      </c>
      <c r="M31" s="73">
        <v>6</v>
      </c>
      <c r="N31" s="74">
        <v>26</v>
      </c>
      <c r="O31" s="75" t="s">
        <v>90</v>
      </c>
      <c r="P31" s="75" t="s">
        <v>91</v>
      </c>
      <c r="Q31" s="75" t="s">
        <v>92</v>
      </c>
      <c r="R31" s="75" t="s">
        <v>93</v>
      </c>
      <c r="S31" s="75">
        <v>-4</v>
      </c>
      <c r="T31" s="75" t="s">
        <v>19</v>
      </c>
      <c r="U31" s="75" t="s">
        <v>19</v>
      </c>
      <c r="V31" s="75" t="s">
        <v>19</v>
      </c>
      <c r="W31" s="75" t="s">
        <v>94</v>
      </c>
      <c r="X31" s="75" t="s">
        <v>97</v>
      </c>
      <c r="Y31" s="75" t="s">
        <v>98</v>
      </c>
    </row>
    <row r="32" spans="11:25" ht="12.75">
      <c r="K32" s="72">
        <v>74</v>
      </c>
      <c r="L32" s="72">
        <v>31</v>
      </c>
      <c r="M32" s="73">
        <v>6</v>
      </c>
      <c r="N32" s="74">
        <v>27</v>
      </c>
      <c r="O32" s="75" t="s">
        <v>47</v>
      </c>
      <c r="P32" s="75" t="s">
        <v>57</v>
      </c>
      <c r="Q32" s="75" t="s">
        <v>49</v>
      </c>
      <c r="R32" s="75" t="s">
        <v>57</v>
      </c>
      <c r="S32" s="75">
        <v>-2</v>
      </c>
      <c r="T32" s="75" t="s">
        <v>19</v>
      </c>
      <c r="U32" s="75" t="s">
        <v>19</v>
      </c>
      <c r="V32" s="75" t="s">
        <v>19</v>
      </c>
      <c r="W32" s="75" t="s">
        <v>99</v>
      </c>
      <c r="X32" s="75" t="s">
        <v>100</v>
      </c>
      <c r="Y32" s="75" t="s">
        <v>96</v>
      </c>
    </row>
    <row r="33" spans="11:25" ht="12.75">
      <c r="K33" s="72">
        <v>67</v>
      </c>
      <c r="L33" s="72">
        <v>32</v>
      </c>
      <c r="M33" s="73">
        <v>6</v>
      </c>
      <c r="N33" s="74">
        <v>27</v>
      </c>
      <c r="O33" s="75" t="s">
        <v>90</v>
      </c>
      <c r="P33" s="75" t="s">
        <v>91</v>
      </c>
      <c r="Q33" s="75" t="s">
        <v>92</v>
      </c>
      <c r="R33" s="75" t="s">
        <v>93</v>
      </c>
      <c r="S33" s="75">
        <v>-2</v>
      </c>
      <c r="T33" s="75" t="s">
        <v>19</v>
      </c>
      <c r="U33" s="75" t="s">
        <v>19</v>
      </c>
      <c r="V33" s="75" t="s">
        <v>19</v>
      </c>
      <c r="W33" s="75" t="s">
        <v>94</v>
      </c>
      <c r="X33" s="75" t="s">
        <v>101</v>
      </c>
      <c r="Y33" s="75" t="s">
        <v>96</v>
      </c>
    </row>
    <row r="34" spans="11:25" ht="12.75">
      <c r="K34" s="72">
        <v>31</v>
      </c>
      <c r="L34" s="72">
        <v>33</v>
      </c>
      <c r="M34" s="73">
        <v>6</v>
      </c>
      <c r="N34" s="74">
        <v>28</v>
      </c>
      <c r="O34" s="75" t="s">
        <v>52</v>
      </c>
      <c r="P34" s="75" t="s">
        <v>53</v>
      </c>
      <c r="Q34" s="75" t="s">
        <v>54</v>
      </c>
      <c r="R34" s="75" t="s">
        <v>53</v>
      </c>
      <c r="S34" s="75">
        <v>-5</v>
      </c>
      <c r="T34" s="75" t="s">
        <v>19</v>
      </c>
      <c r="U34" s="75" t="s">
        <v>19</v>
      </c>
      <c r="V34" s="75" t="s">
        <v>19</v>
      </c>
      <c r="W34" s="75" t="s">
        <v>99</v>
      </c>
      <c r="X34" s="75" t="s">
        <v>102</v>
      </c>
      <c r="Y34" s="75" t="s">
        <v>103</v>
      </c>
    </row>
    <row r="35" spans="11:25" ht="12.75">
      <c r="K35" s="72">
        <v>59</v>
      </c>
      <c r="L35" s="72">
        <v>34</v>
      </c>
      <c r="M35" s="73">
        <v>6</v>
      </c>
      <c r="N35" s="74">
        <v>28</v>
      </c>
      <c r="O35" s="75" t="s">
        <v>104</v>
      </c>
      <c r="P35" s="75" t="s">
        <v>85</v>
      </c>
      <c r="Q35" s="75" t="s">
        <v>105</v>
      </c>
      <c r="R35" s="75" t="s">
        <v>86</v>
      </c>
      <c r="S35" s="75">
        <v>-2</v>
      </c>
      <c r="T35" s="75" t="s">
        <v>19</v>
      </c>
      <c r="U35" s="75" t="s">
        <v>19</v>
      </c>
      <c r="V35" s="75" t="s">
        <v>19</v>
      </c>
      <c r="W35" s="75" t="s">
        <v>106</v>
      </c>
      <c r="X35" s="75" t="s">
        <v>100</v>
      </c>
      <c r="Y35" s="75" t="s">
        <v>107</v>
      </c>
    </row>
    <row r="36" spans="11:25" ht="12.75">
      <c r="K36" s="72">
        <v>3</v>
      </c>
      <c r="L36" s="72">
        <v>35</v>
      </c>
      <c r="M36" s="73">
        <v>6</v>
      </c>
      <c r="N36" s="74">
        <v>29</v>
      </c>
      <c r="O36" s="75" t="s">
        <v>46</v>
      </c>
      <c r="P36" s="75" t="s">
        <v>47</v>
      </c>
      <c r="Q36" s="75" t="s">
        <v>48</v>
      </c>
      <c r="R36" s="75" t="s">
        <v>48</v>
      </c>
      <c r="S36" s="75" t="s">
        <v>18</v>
      </c>
      <c r="T36" s="75" t="s">
        <v>19</v>
      </c>
      <c r="U36" s="75" t="s">
        <v>19</v>
      </c>
      <c r="V36" s="75" t="s">
        <v>19</v>
      </c>
      <c r="W36" s="75" t="s">
        <v>99</v>
      </c>
      <c r="X36" s="75" t="s">
        <v>108</v>
      </c>
      <c r="Y36" s="75" t="s">
        <v>79</v>
      </c>
    </row>
    <row r="37" spans="11:25" ht="12.75">
      <c r="K37" s="72">
        <v>4</v>
      </c>
      <c r="L37" s="72">
        <v>36</v>
      </c>
      <c r="M37" s="73">
        <v>7</v>
      </c>
      <c r="N37" s="74">
        <v>21</v>
      </c>
      <c r="O37" s="75" t="s">
        <v>55</v>
      </c>
      <c r="P37" s="75" t="s">
        <v>76</v>
      </c>
      <c r="Q37" s="75" t="s">
        <v>28</v>
      </c>
      <c r="R37" s="75" t="s">
        <v>76</v>
      </c>
      <c r="S37" s="75" t="s">
        <v>18</v>
      </c>
      <c r="T37" s="75" t="s">
        <v>55</v>
      </c>
      <c r="U37" s="75" t="s">
        <v>55</v>
      </c>
      <c r="V37" s="75" t="s">
        <v>55</v>
      </c>
      <c r="W37" s="75" t="s">
        <v>20</v>
      </c>
      <c r="X37" s="75" t="s">
        <v>109</v>
      </c>
      <c r="Y37" s="75" t="s">
        <v>77</v>
      </c>
    </row>
    <row r="38" spans="11:25" ht="12.75">
      <c r="K38" s="72">
        <v>61</v>
      </c>
      <c r="L38" s="72">
        <v>37</v>
      </c>
      <c r="M38" s="73">
        <v>7</v>
      </c>
      <c r="N38" s="74">
        <v>21</v>
      </c>
      <c r="O38" s="75" t="s">
        <v>55</v>
      </c>
      <c r="P38" s="75" t="s">
        <v>76</v>
      </c>
      <c r="Q38" s="75" t="s">
        <v>28</v>
      </c>
      <c r="R38" s="75" t="s">
        <v>76</v>
      </c>
      <c r="S38" s="75" t="s">
        <v>18</v>
      </c>
      <c r="T38" s="75" t="s">
        <v>55</v>
      </c>
      <c r="U38" s="75" t="s">
        <v>55</v>
      </c>
      <c r="V38" s="75" t="s">
        <v>55</v>
      </c>
      <c r="W38" s="75" t="s">
        <v>20</v>
      </c>
      <c r="X38" s="75" t="s">
        <v>109</v>
      </c>
      <c r="Y38" s="75" t="s">
        <v>77</v>
      </c>
    </row>
    <row r="39" spans="11:25" ht="12.75">
      <c r="K39" s="72">
        <v>79</v>
      </c>
      <c r="L39" s="72">
        <v>38</v>
      </c>
      <c r="M39" s="73">
        <v>7</v>
      </c>
      <c r="N39" s="74">
        <v>22</v>
      </c>
      <c r="O39" s="75" t="s">
        <v>80</v>
      </c>
      <c r="P39" s="75" t="s">
        <v>81</v>
      </c>
      <c r="Q39" s="75" t="s">
        <v>82</v>
      </c>
      <c r="R39" s="75" t="s">
        <v>83</v>
      </c>
      <c r="S39" s="75" t="s">
        <v>18</v>
      </c>
      <c r="T39" s="75" t="s">
        <v>55</v>
      </c>
      <c r="U39" s="75" t="s">
        <v>55</v>
      </c>
      <c r="V39" s="75" t="s">
        <v>55</v>
      </c>
      <c r="W39" s="75" t="s">
        <v>20</v>
      </c>
      <c r="X39" s="75" t="s">
        <v>21</v>
      </c>
      <c r="Y39" s="75" t="s">
        <v>56</v>
      </c>
    </row>
    <row r="40" spans="11:25" ht="12.75">
      <c r="K40" s="72">
        <v>105</v>
      </c>
      <c r="L40" s="72">
        <v>39</v>
      </c>
      <c r="M40" s="73">
        <v>7</v>
      </c>
      <c r="N40" s="74">
        <v>23</v>
      </c>
      <c r="O40" s="75" t="s">
        <v>110</v>
      </c>
      <c r="P40" s="75" t="s">
        <v>110</v>
      </c>
      <c r="Q40" s="75" t="s">
        <v>110</v>
      </c>
      <c r="R40" s="75" t="s">
        <v>110</v>
      </c>
      <c r="S40" s="75" t="s">
        <v>18</v>
      </c>
      <c r="T40" s="75" t="s">
        <v>28</v>
      </c>
      <c r="U40" s="75" t="s">
        <v>28</v>
      </c>
      <c r="V40" s="75" t="s">
        <v>28</v>
      </c>
      <c r="W40" s="75" t="s">
        <v>20</v>
      </c>
      <c r="X40" s="75" t="s">
        <v>34</v>
      </c>
      <c r="Y40" s="75" t="s">
        <v>35</v>
      </c>
    </row>
    <row r="41" spans="11:25" ht="12.75">
      <c r="K41" s="72">
        <v>55</v>
      </c>
      <c r="L41" s="72">
        <v>40</v>
      </c>
      <c r="M41" s="73">
        <v>7</v>
      </c>
      <c r="N41" s="74">
        <v>23</v>
      </c>
      <c r="O41" s="75" t="s">
        <v>55</v>
      </c>
      <c r="P41" s="75" t="s">
        <v>76</v>
      </c>
      <c r="Q41" s="75" t="s">
        <v>28</v>
      </c>
      <c r="R41" s="75" t="s">
        <v>76</v>
      </c>
      <c r="S41" s="75" t="s">
        <v>18</v>
      </c>
      <c r="T41" s="75" t="s">
        <v>28</v>
      </c>
      <c r="U41" s="75" t="s">
        <v>28</v>
      </c>
      <c r="V41" s="75" t="s">
        <v>28</v>
      </c>
      <c r="W41" s="75" t="s">
        <v>20</v>
      </c>
      <c r="X41" s="75" t="s">
        <v>29</v>
      </c>
      <c r="Y41" s="75" t="s">
        <v>111</v>
      </c>
    </row>
    <row r="42" spans="11:25" ht="12.75">
      <c r="K42" s="72">
        <v>96</v>
      </c>
      <c r="L42" s="72">
        <v>41</v>
      </c>
      <c r="M42" s="73">
        <v>7</v>
      </c>
      <c r="N42" s="74">
        <v>24</v>
      </c>
      <c r="O42" s="75" t="s">
        <v>110</v>
      </c>
      <c r="P42" s="75" t="s">
        <v>110</v>
      </c>
      <c r="Q42" s="75" t="s">
        <v>110</v>
      </c>
      <c r="R42" s="75" t="s">
        <v>110</v>
      </c>
      <c r="S42" s="75" t="s">
        <v>18</v>
      </c>
      <c r="T42" s="75" t="s">
        <v>28</v>
      </c>
      <c r="U42" s="75" t="s">
        <v>28</v>
      </c>
      <c r="V42" s="75" t="s">
        <v>28</v>
      </c>
      <c r="W42" s="75" t="s">
        <v>20</v>
      </c>
      <c r="X42" s="75" t="s">
        <v>75</v>
      </c>
      <c r="Y42" s="75" t="s">
        <v>35</v>
      </c>
    </row>
    <row r="43" spans="11:25" ht="12.75">
      <c r="K43" s="72">
        <v>32</v>
      </c>
      <c r="L43" s="72">
        <v>42</v>
      </c>
      <c r="M43" s="73">
        <v>7</v>
      </c>
      <c r="N43" s="74">
        <v>25</v>
      </c>
      <c r="O43" s="75" t="s">
        <v>90</v>
      </c>
      <c r="P43" s="75" t="s">
        <v>91</v>
      </c>
      <c r="Q43" s="75" t="s">
        <v>92</v>
      </c>
      <c r="R43" s="75" t="s">
        <v>93</v>
      </c>
      <c r="S43" s="75">
        <v>-3</v>
      </c>
      <c r="T43" s="75" t="s">
        <v>19</v>
      </c>
      <c r="U43" s="75" t="s">
        <v>19</v>
      </c>
      <c r="V43" s="75" t="s">
        <v>19</v>
      </c>
      <c r="W43" s="75" t="s">
        <v>94</v>
      </c>
      <c r="X43" s="75" t="s">
        <v>69</v>
      </c>
      <c r="Y43" s="75" t="s">
        <v>96</v>
      </c>
    </row>
    <row r="44" spans="11:25" ht="12.75">
      <c r="K44" s="72">
        <v>86</v>
      </c>
      <c r="L44" s="72">
        <v>43</v>
      </c>
      <c r="M44" s="73">
        <v>7</v>
      </c>
      <c r="N44" s="74">
        <v>25</v>
      </c>
      <c r="O44" s="75" t="s">
        <v>90</v>
      </c>
      <c r="P44" s="75" t="s">
        <v>91</v>
      </c>
      <c r="Q44" s="75" t="s">
        <v>92</v>
      </c>
      <c r="R44" s="75" t="s">
        <v>93</v>
      </c>
      <c r="S44" s="75">
        <v>-1</v>
      </c>
      <c r="T44" s="75" t="s">
        <v>19</v>
      </c>
      <c r="U44" s="75" t="s">
        <v>19</v>
      </c>
      <c r="V44" s="75" t="s">
        <v>19</v>
      </c>
      <c r="W44" s="75" t="s">
        <v>94</v>
      </c>
      <c r="X44" s="75" t="s">
        <v>101</v>
      </c>
      <c r="Y44" s="75" t="s">
        <v>112</v>
      </c>
    </row>
    <row r="45" spans="11:25" ht="12.75">
      <c r="K45" s="72">
        <v>94</v>
      </c>
      <c r="L45" s="72">
        <v>44</v>
      </c>
      <c r="M45" s="73">
        <v>8</v>
      </c>
      <c r="N45" s="74">
        <v>29</v>
      </c>
      <c r="O45" s="75" t="s">
        <v>80</v>
      </c>
      <c r="P45" s="75" t="s">
        <v>81</v>
      </c>
      <c r="Q45" s="75" t="s">
        <v>82</v>
      </c>
      <c r="R45" s="75" t="s">
        <v>83</v>
      </c>
      <c r="S45" s="75">
        <v>-2</v>
      </c>
      <c r="T45" s="75" t="s">
        <v>19</v>
      </c>
      <c r="U45" s="75" t="s">
        <v>19</v>
      </c>
      <c r="V45" s="75" t="s">
        <v>19</v>
      </c>
      <c r="W45" s="75" t="s">
        <v>99</v>
      </c>
      <c r="X45" s="75" t="s">
        <v>113</v>
      </c>
      <c r="Y45" s="75" t="s">
        <v>114</v>
      </c>
    </row>
    <row r="46" spans="11:25" ht="12.75">
      <c r="K46" s="72">
        <v>95</v>
      </c>
      <c r="L46" s="72">
        <v>45</v>
      </c>
      <c r="M46" s="73">
        <v>8</v>
      </c>
      <c r="N46" s="74">
        <v>30</v>
      </c>
      <c r="O46" s="75" t="s">
        <v>80</v>
      </c>
      <c r="P46" s="75" t="s">
        <v>81</v>
      </c>
      <c r="Q46" s="75" t="s">
        <v>82</v>
      </c>
      <c r="R46" s="75" t="s">
        <v>83</v>
      </c>
      <c r="S46" s="75">
        <v>-1</v>
      </c>
      <c r="T46" s="75" t="s">
        <v>19</v>
      </c>
      <c r="U46" s="75" t="s">
        <v>19</v>
      </c>
      <c r="V46" s="75" t="s">
        <v>19</v>
      </c>
      <c r="W46" s="75" t="s">
        <v>106</v>
      </c>
      <c r="X46" s="75" t="s">
        <v>100</v>
      </c>
      <c r="Y46" s="75" t="s">
        <v>112</v>
      </c>
    </row>
    <row r="47" spans="11:25" ht="12.75">
      <c r="K47" s="72">
        <v>38</v>
      </c>
      <c r="L47" s="72">
        <v>46</v>
      </c>
      <c r="M47" s="73">
        <v>8</v>
      </c>
      <c r="N47" s="74">
        <v>31</v>
      </c>
      <c r="O47" s="75" t="s">
        <v>80</v>
      </c>
      <c r="P47" s="75" t="s">
        <v>81</v>
      </c>
      <c r="Q47" s="75" t="s">
        <v>82</v>
      </c>
      <c r="R47" s="75" t="s">
        <v>83</v>
      </c>
      <c r="S47" s="75">
        <v>-5</v>
      </c>
      <c r="T47" s="75" t="s">
        <v>19</v>
      </c>
      <c r="U47" s="75" t="s">
        <v>19</v>
      </c>
      <c r="V47" s="75" t="s">
        <v>19</v>
      </c>
      <c r="W47" s="75" t="s">
        <v>99</v>
      </c>
      <c r="X47" s="75" t="s">
        <v>115</v>
      </c>
      <c r="Y47" s="75" t="s">
        <v>103</v>
      </c>
    </row>
    <row r="48" spans="11:25" ht="12.75">
      <c r="K48" s="72">
        <v>69</v>
      </c>
      <c r="L48" s="72">
        <v>47</v>
      </c>
      <c r="M48" s="73">
        <v>8</v>
      </c>
      <c r="N48" s="74">
        <v>32</v>
      </c>
      <c r="O48" s="75" t="s">
        <v>90</v>
      </c>
      <c r="P48" s="75" t="s">
        <v>91</v>
      </c>
      <c r="Q48" s="75" t="s">
        <v>92</v>
      </c>
      <c r="R48" s="75" t="s">
        <v>93</v>
      </c>
      <c r="S48" s="75" t="s">
        <v>18</v>
      </c>
      <c r="T48" s="75" t="s">
        <v>19</v>
      </c>
      <c r="U48" s="75" t="s">
        <v>19</v>
      </c>
      <c r="V48" s="75" t="s">
        <v>19</v>
      </c>
      <c r="W48" s="75" t="s">
        <v>50</v>
      </c>
      <c r="X48" s="75" t="s">
        <v>116</v>
      </c>
      <c r="Y48" s="75" t="s">
        <v>103</v>
      </c>
    </row>
    <row r="49" spans="11:25" ht="12.75">
      <c r="K49" s="72">
        <v>107</v>
      </c>
      <c r="L49" s="72">
        <v>48</v>
      </c>
      <c r="M49" s="73">
        <v>8</v>
      </c>
      <c r="N49" s="74">
        <v>32</v>
      </c>
      <c r="O49" s="75" t="s">
        <v>104</v>
      </c>
      <c r="P49" s="75" t="s">
        <v>85</v>
      </c>
      <c r="Q49" s="75" t="s">
        <v>105</v>
      </c>
      <c r="R49" s="75" t="s">
        <v>86</v>
      </c>
      <c r="S49" s="75">
        <v>-4</v>
      </c>
      <c r="T49" s="75" t="s">
        <v>19</v>
      </c>
      <c r="U49" s="75" t="s">
        <v>19</v>
      </c>
      <c r="V49" s="75" t="s">
        <v>19</v>
      </c>
      <c r="W49" s="75" t="s">
        <v>106</v>
      </c>
      <c r="X49" s="75" t="s">
        <v>117</v>
      </c>
      <c r="Y49" s="75" t="s">
        <v>118</v>
      </c>
    </row>
    <row r="50" spans="11:25" ht="12.75">
      <c r="K50" s="72">
        <v>48</v>
      </c>
      <c r="L50" s="72">
        <v>49</v>
      </c>
      <c r="M50" s="73">
        <v>9</v>
      </c>
      <c r="N50" s="74">
        <v>33</v>
      </c>
      <c r="O50" s="75" t="s">
        <v>60</v>
      </c>
      <c r="P50" s="75" t="s">
        <v>61</v>
      </c>
      <c r="Q50" s="75" t="s">
        <v>62</v>
      </c>
      <c r="R50" s="75" t="s">
        <v>61</v>
      </c>
      <c r="S50" s="75">
        <v>-1</v>
      </c>
      <c r="T50" s="75" t="s">
        <v>19</v>
      </c>
      <c r="U50" s="75" t="s">
        <v>19</v>
      </c>
      <c r="V50" s="75" t="s">
        <v>19</v>
      </c>
      <c r="W50" s="75" t="s">
        <v>99</v>
      </c>
      <c r="X50" s="75" t="s">
        <v>100</v>
      </c>
      <c r="Y50" s="75" t="s">
        <v>119</v>
      </c>
    </row>
    <row r="51" spans="11:25" ht="12.75">
      <c r="K51" s="72">
        <v>103</v>
      </c>
      <c r="L51" s="72">
        <v>50</v>
      </c>
      <c r="M51" s="73">
        <v>9</v>
      </c>
      <c r="N51" s="74">
        <v>33</v>
      </c>
      <c r="O51" s="75" t="s">
        <v>60</v>
      </c>
      <c r="P51" s="75" t="s">
        <v>61</v>
      </c>
      <c r="Q51" s="75" t="s">
        <v>62</v>
      </c>
      <c r="R51" s="75" t="s">
        <v>61</v>
      </c>
      <c r="S51" s="75">
        <v>-4</v>
      </c>
      <c r="T51" s="75" t="s">
        <v>19</v>
      </c>
      <c r="U51" s="75" t="s">
        <v>19</v>
      </c>
      <c r="V51" s="75" t="s">
        <v>19</v>
      </c>
      <c r="W51" s="75" t="s">
        <v>99</v>
      </c>
      <c r="X51" s="75" t="s">
        <v>88</v>
      </c>
      <c r="Y51" s="75" t="s">
        <v>120</v>
      </c>
    </row>
    <row r="52" spans="11:25" ht="12.75">
      <c r="K52" s="72">
        <v>62</v>
      </c>
      <c r="L52" s="72">
        <v>51</v>
      </c>
      <c r="M52" s="73">
        <v>9</v>
      </c>
      <c r="N52" s="74">
        <v>34</v>
      </c>
      <c r="O52" s="75" t="s">
        <v>91</v>
      </c>
      <c r="P52" s="75" t="s">
        <v>93</v>
      </c>
      <c r="Q52" s="75" t="s">
        <v>121</v>
      </c>
      <c r="R52" s="75" t="s">
        <v>92</v>
      </c>
      <c r="S52" s="75" t="s">
        <v>18</v>
      </c>
      <c r="T52" s="75" t="s">
        <v>19</v>
      </c>
      <c r="U52" s="75" t="s">
        <v>19</v>
      </c>
      <c r="V52" s="75" t="s">
        <v>19</v>
      </c>
      <c r="W52" s="75" t="s">
        <v>94</v>
      </c>
      <c r="X52" s="75" t="s">
        <v>122</v>
      </c>
      <c r="Y52" s="75" t="s">
        <v>79</v>
      </c>
    </row>
    <row r="53" spans="11:25" ht="12.75">
      <c r="K53" s="72">
        <v>24</v>
      </c>
      <c r="L53" s="72">
        <v>52</v>
      </c>
      <c r="M53" s="73">
        <v>9</v>
      </c>
      <c r="N53" s="74">
        <v>35</v>
      </c>
      <c r="O53" s="75" t="s">
        <v>91</v>
      </c>
      <c r="P53" s="75" t="s">
        <v>93</v>
      </c>
      <c r="Q53" s="75" t="s">
        <v>121</v>
      </c>
      <c r="R53" s="75" t="s">
        <v>92</v>
      </c>
      <c r="S53" s="75" t="s">
        <v>18</v>
      </c>
      <c r="T53" s="75" t="s">
        <v>19</v>
      </c>
      <c r="U53" s="75" t="s">
        <v>19</v>
      </c>
      <c r="V53" s="75" t="s">
        <v>19</v>
      </c>
      <c r="W53" s="75" t="s">
        <v>94</v>
      </c>
      <c r="X53" s="75" t="s">
        <v>123</v>
      </c>
      <c r="Y53" s="75" t="s">
        <v>79</v>
      </c>
    </row>
    <row r="54" spans="11:25" ht="12.75">
      <c r="K54" s="72">
        <v>1</v>
      </c>
      <c r="L54" s="72">
        <v>53</v>
      </c>
      <c r="M54" s="73">
        <v>9</v>
      </c>
      <c r="N54" s="74">
        <v>36</v>
      </c>
      <c r="O54" s="75" t="s">
        <v>91</v>
      </c>
      <c r="P54" s="75" t="s">
        <v>93</v>
      </c>
      <c r="Q54" s="75" t="s">
        <v>121</v>
      </c>
      <c r="R54" s="75" t="s">
        <v>92</v>
      </c>
      <c r="S54" s="75">
        <v>-2</v>
      </c>
      <c r="T54" s="75" t="s">
        <v>19</v>
      </c>
      <c r="U54" s="75" t="s">
        <v>19</v>
      </c>
      <c r="V54" s="75" t="s">
        <v>19</v>
      </c>
      <c r="W54" s="75" t="s">
        <v>94</v>
      </c>
      <c r="X54" s="75" t="s">
        <v>100</v>
      </c>
      <c r="Y54" s="75" t="s">
        <v>114</v>
      </c>
    </row>
    <row r="55" spans="11:25" ht="12.75">
      <c r="K55" s="72">
        <v>66</v>
      </c>
      <c r="L55" s="72">
        <v>54</v>
      </c>
      <c r="M55" s="73">
        <v>9</v>
      </c>
      <c r="N55" s="74">
        <v>36</v>
      </c>
      <c r="O55" s="75" t="s">
        <v>52</v>
      </c>
      <c r="P55" s="75" t="s">
        <v>53</v>
      </c>
      <c r="Q55" s="75" t="s">
        <v>54</v>
      </c>
      <c r="R55" s="75" t="s">
        <v>53</v>
      </c>
      <c r="S55" s="75">
        <v>-3</v>
      </c>
      <c r="T55" s="75" t="s">
        <v>19</v>
      </c>
      <c r="U55" s="75" t="s">
        <v>19</v>
      </c>
      <c r="V55" s="75" t="s">
        <v>19</v>
      </c>
      <c r="W55" s="75" t="s">
        <v>99</v>
      </c>
      <c r="X55" s="75" t="s">
        <v>113</v>
      </c>
      <c r="Y55" s="75" t="s">
        <v>124</v>
      </c>
    </row>
    <row r="56" spans="11:25" ht="12.75">
      <c r="K56" s="72">
        <v>34</v>
      </c>
      <c r="L56" s="72">
        <v>55</v>
      </c>
      <c r="M56" s="73">
        <v>10</v>
      </c>
      <c r="N56" s="74">
        <v>37</v>
      </c>
      <c r="O56" s="75" t="s">
        <v>91</v>
      </c>
      <c r="P56" s="75" t="s">
        <v>93</v>
      </c>
      <c r="Q56" s="75" t="s">
        <v>121</v>
      </c>
      <c r="R56" s="75" t="s">
        <v>92</v>
      </c>
      <c r="S56" s="75">
        <v>-2</v>
      </c>
      <c r="T56" s="75" t="s">
        <v>19</v>
      </c>
      <c r="U56" s="75" t="s">
        <v>19</v>
      </c>
      <c r="V56" s="75" t="s">
        <v>19</v>
      </c>
      <c r="W56" s="75" t="s">
        <v>94</v>
      </c>
      <c r="X56" s="75" t="s">
        <v>100</v>
      </c>
      <c r="Y56" s="75" t="s">
        <v>114</v>
      </c>
    </row>
    <row r="57" spans="11:25" ht="12.75">
      <c r="K57" s="72">
        <v>49</v>
      </c>
      <c r="L57" s="72">
        <v>56</v>
      </c>
      <c r="M57" s="73">
        <v>10</v>
      </c>
      <c r="N57" s="74">
        <v>37</v>
      </c>
      <c r="O57" s="75" t="s">
        <v>60</v>
      </c>
      <c r="P57" s="75" t="s">
        <v>61</v>
      </c>
      <c r="Q57" s="75" t="s">
        <v>62</v>
      </c>
      <c r="R57" s="75" t="s">
        <v>61</v>
      </c>
      <c r="S57" s="75">
        <v>-4</v>
      </c>
      <c r="T57" s="75" t="s">
        <v>19</v>
      </c>
      <c r="U57" s="75" t="s">
        <v>19</v>
      </c>
      <c r="V57" s="75" t="s">
        <v>19</v>
      </c>
      <c r="W57" s="75" t="s">
        <v>106</v>
      </c>
      <c r="X57" s="75" t="s">
        <v>125</v>
      </c>
      <c r="Y57" s="75" t="s">
        <v>118</v>
      </c>
    </row>
    <row r="58" spans="11:25" ht="12.75">
      <c r="K58" s="72">
        <v>64</v>
      </c>
      <c r="L58" s="72">
        <v>57</v>
      </c>
      <c r="M58" s="73">
        <v>10</v>
      </c>
      <c r="N58" s="74">
        <v>38</v>
      </c>
      <c r="O58" s="75" t="s">
        <v>91</v>
      </c>
      <c r="P58" s="75" t="s">
        <v>93</v>
      </c>
      <c r="Q58" s="75" t="s">
        <v>121</v>
      </c>
      <c r="R58" s="75" t="s">
        <v>92</v>
      </c>
      <c r="S58" s="75">
        <v>-1</v>
      </c>
      <c r="T58" s="75" t="s">
        <v>19</v>
      </c>
      <c r="U58" s="75" t="s">
        <v>19</v>
      </c>
      <c r="V58" s="75" t="s">
        <v>19</v>
      </c>
      <c r="W58" s="75" t="s">
        <v>94</v>
      </c>
      <c r="X58" s="75" t="s">
        <v>101</v>
      </c>
      <c r="Y58" s="75" t="s">
        <v>112</v>
      </c>
    </row>
    <row r="59" spans="11:25" ht="12.75">
      <c r="K59" s="72">
        <v>99</v>
      </c>
      <c r="L59" s="72">
        <v>58</v>
      </c>
      <c r="M59" s="73">
        <v>10</v>
      </c>
      <c r="N59" s="74">
        <v>39</v>
      </c>
      <c r="O59" s="75" t="s">
        <v>91</v>
      </c>
      <c r="P59" s="75" t="s">
        <v>93</v>
      </c>
      <c r="Q59" s="75" t="s">
        <v>121</v>
      </c>
      <c r="R59" s="75" t="s">
        <v>92</v>
      </c>
      <c r="S59" s="75">
        <v>-3</v>
      </c>
      <c r="T59" s="75" t="s">
        <v>19</v>
      </c>
      <c r="U59" s="75" t="s">
        <v>19</v>
      </c>
      <c r="V59" s="75" t="s">
        <v>19</v>
      </c>
      <c r="W59" s="75" t="s">
        <v>94</v>
      </c>
      <c r="X59" s="75" t="s">
        <v>113</v>
      </c>
      <c r="Y59" s="75" t="s">
        <v>126</v>
      </c>
    </row>
    <row r="60" spans="11:25" ht="12.75">
      <c r="K60" s="72">
        <v>46</v>
      </c>
      <c r="L60" s="72">
        <v>59</v>
      </c>
      <c r="M60" s="73">
        <v>10</v>
      </c>
      <c r="N60" s="74">
        <v>39</v>
      </c>
      <c r="O60" s="75" t="s">
        <v>91</v>
      </c>
      <c r="P60" s="75" t="s">
        <v>93</v>
      </c>
      <c r="Q60" s="75" t="s">
        <v>121</v>
      </c>
      <c r="R60" s="75" t="s">
        <v>92</v>
      </c>
      <c r="S60" s="75">
        <v>-2</v>
      </c>
      <c r="T60" s="75" t="s">
        <v>19</v>
      </c>
      <c r="U60" s="75" t="s">
        <v>19</v>
      </c>
      <c r="V60" s="75" t="s">
        <v>19</v>
      </c>
      <c r="W60" s="75" t="s">
        <v>94</v>
      </c>
      <c r="X60" s="75" t="s">
        <v>100</v>
      </c>
      <c r="Y60" s="75" t="s">
        <v>114</v>
      </c>
    </row>
    <row r="61" spans="11:25" ht="12.75">
      <c r="K61" s="72">
        <v>44</v>
      </c>
      <c r="L61" s="72">
        <v>60</v>
      </c>
      <c r="M61" s="73">
        <v>10</v>
      </c>
      <c r="N61" s="74">
        <v>40</v>
      </c>
      <c r="O61" s="75" t="s">
        <v>70</v>
      </c>
      <c r="P61" s="75" t="s">
        <v>71</v>
      </c>
      <c r="Q61" s="75" t="s">
        <v>72</v>
      </c>
      <c r="R61" s="75" t="s">
        <v>73</v>
      </c>
      <c r="S61" s="75">
        <v>-2</v>
      </c>
      <c r="T61" s="75" t="s">
        <v>19</v>
      </c>
      <c r="U61" s="75" t="s">
        <v>19</v>
      </c>
      <c r="V61" s="75" t="s">
        <v>19</v>
      </c>
      <c r="W61" s="75" t="s">
        <v>99</v>
      </c>
      <c r="X61" s="75" t="s">
        <v>100</v>
      </c>
      <c r="Y61" s="75" t="s">
        <v>114</v>
      </c>
    </row>
    <row r="62" spans="11:25" ht="12.75">
      <c r="K62" s="72">
        <v>78</v>
      </c>
      <c r="L62" s="72">
        <v>61</v>
      </c>
      <c r="M62" s="73">
        <v>11</v>
      </c>
      <c r="N62" s="74">
        <v>41</v>
      </c>
      <c r="O62" s="75" t="s">
        <v>127</v>
      </c>
      <c r="P62" s="75" t="s">
        <v>128</v>
      </c>
      <c r="Q62" s="75" t="s">
        <v>129</v>
      </c>
      <c r="R62" s="75" t="s">
        <v>130</v>
      </c>
      <c r="S62" s="75" t="s">
        <v>18</v>
      </c>
      <c r="T62" s="75" t="s">
        <v>19</v>
      </c>
      <c r="U62" s="75" t="s">
        <v>19</v>
      </c>
      <c r="V62" s="75" t="s">
        <v>19</v>
      </c>
      <c r="W62" s="75" t="s">
        <v>106</v>
      </c>
      <c r="X62" s="75" t="s">
        <v>131</v>
      </c>
      <c r="Y62" s="75" t="s">
        <v>79</v>
      </c>
    </row>
    <row r="63" spans="11:25" ht="12.75">
      <c r="K63" s="72">
        <v>47</v>
      </c>
      <c r="L63" s="72">
        <v>62</v>
      </c>
      <c r="M63" s="73">
        <v>11</v>
      </c>
      <c r="N63" s="74">
        <v>42</v>
      </c>
      <c r="O63" s="75" t="s">
        <v>127</v>
      </c>
      <c r="P63" s="75" t="s">
        <v>128</v>
      </c>
      <c r="Q63" s="75" t="s">
        <v>132</v>
      </c>
      <c r="R63" s="75" t="s">
        <v>130</v>
      </c>
      <c r="S63" s="75" t="s">
        <v>18</v>
      </c>
      <c r="T63" s="75" t="s">
        <v>55</v>
      </c>
      <c r="U63" s="75" t="s">
        <v>55</v>
      </c>
      <c r="V63" s="75" t="s">
        <v>133</v>
      </c>
      <c r="W63" s="75" t="s">
        <v>106</v>
      </c>
      <c r="X63" s="75" t="s">
        <v>131</v>
      </c>
      <c r="Y63" s="75" t="s">
        <v>79</v>
      </c>
    </row>
    <row r="64" spans="11:25" ht="12.75">
      <c r="K64" s="72">
        <v>90</v>
      </c>
      <c r="L64" s="72">
        <v>63</v>
      </c>
      <c r="M64" s="73">
        <v>11</v>
      </c>
      <c r="N64" s="74">
        <v>43</v>
      </c>
      <c r="O64" s="75" t="s">
        <v>127</v>
      </c>
      <c r="P64" s="75" t="s">
        <v>128</v>
      </c>
      <c r="Q64" s="75" t="s">
        <v>134</v>
      </c>
      <c r="R64" s="75" t="s">
        <v>130</v>
      </c>
      <c r="S64" s="75" t="s">
        <v>18</v>
      </c>
      <c r="T64" s="75" t="s">
        <v>23</v>
      </c>
      <c r="U64" s="75" t="s">
        <v>23</v>
      </c>
      <c r="V64" s="75" t="s">
        <v>133</v>
      </c>
      <c r="W64" s="75" t="s">
        <v>106</v>
      </c>
      <c r="X64" s="75" t="s">
        <v>135</v>
      </c>
      <c r="Y64" s="75" t="s">
        <v>79</v>
      </c>
    </row>
    <row r="65" spans="11:25" ht="12.75">
      <c r="K65" s="72">
        <v>80</v>
      </c>
      <c r="L65" s="72">
        <v>64</v>
      </c>
      <c r="M65" s="73">
        <v>11</v>
      </c>
      <c r="N65" s="74">
        <v>43</v>
      </c>
      <c r="O65" s="75" t="s">
        <v>127</v>
      </c>
      <c r="P65" s="75" t="s">
        <v>128</v>
      </c>
      <c r="Q65" s="75" t="s">
        <v>136</v>
      </c>
      <c r="R65" s="75" t="s">
        <v>130</v>
      </c>
      <c r="S65" s="75">
        <v>-3</v>
      </c>
      <c r="T65" s="75" t="s">
        <v>55</v>
      </c>
      <c r="U65" s="75" t="s">
        <v>55</v>
      </c>
      <c r="V65" s="75" t="s">
        <v>133</v>
      </c>
      <c r="W65" s="75" t="s">
        <v>94</v>
      </c>
      <c r="X65" s="75" t="s">
        <v>137</v>
      </c>
      <c r="Y65" s="75" t="s">
        <v>96</v>
      </c>
    </row>
    <row r="66" spans="11:25" ht="12.75">
      <c r="K66" s="72">
        <v>102</v>
      </c>
      <c r="L66" s="72">
        <v>65</v>
      </c>
      <c r="M66" s="73">
        <v>11</v>
      </c>
      <c r="N66" s="74">
        <v>44</v>
      </c>
      <c r="O66" s="75" t="s">
        <v>127</v>
      </c>
      <c r="P66" s="75" t="s">
        <v>128</v>
      </c>
      <c r="Q66" s="75" t="s">
        <v>138</v>
      </c>
      <c r="R66" s="75" t="s">
        <v>130</v>
      </c>
      <c r="S66" s="75">
        <v>-4</v>
      </c>
      <c r="T66" s="75" t="s">
        <v>23</v>
      </c>
      <c r="U66" s="75" t="s">
        <v>23</v>
      </c>
      <c r="V66" s="75" t="s">
        <v>133</v>
      </c>
      <c r="W66" s="75" t="s">
        <v>94</v>
      </c>
      <c r="X66" s="75" t="s">
        <v>139</v>
      </c>
      <c r="Y66" s="75" t="s">
        <v>140</v>
      </c>
    </row>
    <row r="67" spans="11:25" ht="12.75">
      <c r="K67" s="72">
        <v>65</v>
      </c>
      <c r="L67" s="72">
        <v>66</v>
      </c>
      <c r="M67" s="73">
        <v>12</v>
      </c>
      <c r="N67" s="74">
        <v>45</v>
      </c>
      <c r="O67" s="75" t="s">
        <v>128</v>
      </c>
      <c r="P67" s="75" t="s">
        <v>130</v>
      </c>
      <c r="Q67" s="75" t="s">
        <v>141</v>
      </c>
      <c r="R67" s="75" t="s">
        <v>142</v>
      </c>
      <c r="S67" s="75" t="s">
        <v>18</v>
      </c>
      <c r="T67" s="75" t="s">
        <v>23</v>
      </c>
      <c r="U67" s="75" t="s">
        <v>133</v>
      </c>
      <c r="V67" s="75" t="s">
        <v>133</v>
      </c>
      <c r="W67" s="75" t="s">
        <v>94</v>
      </c>
      <c r="X67" s="75" t="s">
        <v>143</v>
      </c>
      <c r="Y67" s="75" t="s">
        <v>79</v>
      </c>
    </row>
    <row r="68" spans="11:25" ht="12.75">
      <c r="K68" s="72">
        <v>22</v>
      </c>
      <c r="L68" s="72">
        <v>67</v>
      </c>
      <c r="M68" s="73">
        <v>12</v>
      </c>
      <c r="N68" s="74">
        <v>45</v>
      </c>
      <c r="O68" s="75" t="s">
        <v>128</v>
      </c>
      <c r="P68" s="75" t="s">
        <v>130</v>
      </c>
      <c r="Q68" s="75" t="s">
        <v>141</v>
      </c>
      <c r="R68" s="75" t="s">
        <v>142</v>
      </c>
      <c r="S68" s="75" t="s">
        <v>18</v>
      </c>
      <c r="T68" s="75" t="s">
        <v>133</v>
      </c>
      <c r="U68" s="75" t="s">
        <v>133</v>
      </c>
      <c r="V68" s="75" t="s">
        <v>133</v>
      </c>
      <c r="W68" s="75" t="s">
        <v>94</v>
      </c>
      <c r="X68" s="75" t="s">
        <v>144</v>
      </c>
      <c r="Y68" s="75" t="s">
        <v>79</v>
      </c>
    </row>
    <row r="69" spans="11:25" ht="12.75">
      <c r="K69" s="72">
        <v>87</v>
      </c>
      <c r="L69" s="72">
        <v>68</v>
      </c>
      <c r="M69" s="73">
        <v>12</v>
      </c>
      <c r="N69" s="74">
        <v>46</v>
      </c>
      <c r="O69" s="75" t="s">
        <v>128</v>
      </c>
      <c r="P69" s="75" t="s">
        <v>130</v>
      </c>
      <c r="Q69" s="75" t="s">
        <v>141</v>
      </c>
      <c r="R69" s="75" t="s">
        <v>142</v>
      </c>
      <c r="S69" s="75" t="s">
        <v>18</v>
      </c>
      <c r="T69" s="75" t="s">
        <v>55</v>
      </c>
      <c r="U69" s="75" t="s">
        <v>133</v>
      </c>
      <c r="V69" s="75" t="s">
        <v>133</v>
      </c>
      <c r="W69" s="75" t="s">
        <v>94</v>
      </c>
      <c r="X69" s="75" t="s">
        <v>116</v>
      </c>
      <c r="Y69" s="75" t="s">
        <v>79</v>
      </c>
    </row>
    <row r="70" spans="11:25" ht="12.75">
      <c r="K70" s="72">
        <v>20</v>
      </c>
      <c r="L70" s="72">
        <v>69</v>
      </c>
      <c r="M70" s="73">
        <v>12</v>
      </c>
      <c r="N70" s="74">
        <v>46</v>
      </c>
      <c r="O70" s="75" t="s">
        <v>128</v>
      </c>
      <c r="P70" s="75" t="s">
        <v>130</v>
      </c>
      <c r="Q70" s="75" t="s">
        <v>141</v>
      </c>
      <c r="R70" s="75" t="s">
        <v>142</v>
      </c>
      <c r="S70" s="75">
        <v>-1</v>
      </c>
      <c r="T70" s="75" t="s">
        <v>28</v>
      </c>
      <c r="U70" s="75" t="s">
        <v>133</v>
      </c>
      <c r="V70" s="75" t="s">
        <v>133</v>
      </c>
      <c r="W70" s="75" t="s">
        <v>106</v>
      </c>
      <c r="X70" s="75" t="s">
        <v>101</v>
      </c>
      <c r="Y70" s="75" t="s">
        <v>145</v>
      </c>
    </row>
    <row r="71" spans="11:25" ht="12.75">
      <c r="K71" s="72">
        <v>12</v>
      </c>
      <c r="L71" s="72">
        <v>70</v>
      </c>
      <c r="M71" s="73">
        <v>12</v>
      </c>
      <c r="N71" s="74">
        <v>47</v>
      </c>
      <c r="O71" s="75" t="s">
        <v>128</v>
      </c>
      <c r="P71" s="75" t="s">
        <v>130</v>
      </c>
      <c r="Q71" s="75" t="s">
        <v>141</v>
      </c>
      <c r="R71" s="75" t="s">
        <v>142</v>
      </c>
      <c r="S71" s="75">
        <v>-4</v>
      </c>
      <c r="T71" s="75" t="s">
        <v>28</v>
      </c>
      <c r="U71" s="75" t="s">
        <v>133</v>
      </c>
      <c r="V71" s="75" t="s">
        <v>133</v>
      </c>
      <c r="W71" s="75" t="s">
        <v>146</v>
      </c>
      <c r="X71" s="75" t="s">
        <v>102</v>
      </c>
      <c r="Y71" s="75" t="s">
        <v>118</v>
      </c>
    </row>
    <row r="72" spans="11:25" ht="12.75">
      <c r="K72" s="72">
        <v>58</v>
      </c>
      <c r="L72" s="72">
        <v>71</v>
      </c>
      <c r="M72" s="73">
        <v>12</v>
      </c>
      <c r="N72" s="74">
        <v>47</v>
      </c>
      <c r="O72" s="75" t="s">
        <v>128</v>
      </c>
      <c r="P72" s="75" t="s">
        <v>130</v>
      </c>
      <c r="Q72" s="75" t="s">
        <v>141</v>
      </c>
      <c r="R72" s="75" t="s">
        <v>142</v>
      </c>
      <c r="S72" s="75" t="s">
        <v>18</v>
      </c>
      <c r="T72" s="75" t="s">
        <v>28</v>
      </c>
      <c r="U72" s="75" t="s">
        <v>133</v>
      </c>
      <c r="V72" s="75" t="s">
        <v>133</v>
      </c>
      <c r="W72" s="75" t="s">
        <v>94</v>
      </c>
      <c r="X72" s="75" t="s">
        <v>147</v>
      </c>
      <c r="Y72" s="75" t="s">
        <v>79</v>
      </c>
    </row>
    <row r="73" spans="11:25" ht="12.75">
      <c r="K73" s="72">
        <v>100</v>
      </c>
      <c r="L73" s="72">
        <v>72</v>
      </c>
      <c r="M73" s="73">
        <v>12</v>
      </c>
      <c r="N73" s="74">
        <v>48</v>
      </c>
      <c r="O73" s="75" t="s">
        <v>128</v>
      </c>
      <c r="P73" s="75" t="s">
        <v>130</v>
      </c>
      <c r="Q73" s="75" t="s">
        <v>141</v>
      </c>
      <c r="R73" s="75" t="s">
        <v>142</v>
      </c>
      <c r="S73" s="75">
        <v>-4</v>
      </c>
      <c r="T73" s="75" t="s">
        <v>55</v>
      </c>
      <c r="U73" s="75" t="s">
        <v>133</v>
      </c>
      <c r="V73" s="75" t="s">
        <v>133</v>
      </c>
      <c r="W73" s="75" t="s">
        <v>146</v>
      </c>
      <c r="X73" s="75" t="s">
        <v>148</v>
      </c>
      <c r="Y73" s="75" t="s">
        <v>103</v>
      </c>
    </row>
    <row r="74" spans="11:25" ht="12.75">
      <c r="K74" s="72">
        <v>91</v>
      </c>
      <c r="L74" s="72">
        <v>73</v>
      </c>
      <c r="M74" s="73" t="s">
        <v>149</v>
      </c>
      <c r="N74" s="74">
        <v>4</v>
      </c>
      <c r="O74" s="75" t="s">
        <v>14</v>
      </c>
      <c r="P74" s="75" t="s">
        <v>15</v>
      </c>
      <c r="Q74" s="75" t="s">
        <v>16</v>
      </c>
      <c r="R74" s="75" t="s">
        <v>17</v>
      </c>
      <c r="S74" s="75">
        <v>-6</v>
      </c>
      <c r="T74" s="75" t="s">
        <v>23</v>
      </c>
      <c r="U74" s="75" t="s">
        <v>23</v>
      </c>
      <c r="V74" s="75" t="s">
        <v>23</v>
      </c>
      <c r="W74" s="75" t="s">
        <v>20</v>
      </c>
      <c r="X74" s="75" t="s">
        <v>150</v>
      </c>
      <c r="Y74" s="75" t="s">
        <v>40</v>
      </c>
    </row>
    <row r="75" spans="11:25" ht="12.75">
      <c r="K75" s="72">
        <v>97</v>
      </c>
      <c r="L75" s="72">
        <v>74</v>
      </c>
      <c r="M75" s="73" t="s">
        <v>151</v>
      </c>
      <c r="N75" s="74">
        <v>38</v>
      </c>
      <c r="O75" s="75" t="s">
        <v>91</v>
      </c>
      <c r="P75" s="75" t="s">
        <v>93</v>
      </c>
      <c r="Q75" s="75" t="s">
        <v>121</v>
      </c>
      <c r="R75" s="75" t="s">
        <v>92</v>
      </c>
      <c r="S75" s="75" t="s">
        <v>18</v>
      </c>
      <c r="T75" s="75" t="s">
        <v>19</v>
      </c>
      <c r="U75" s="75" t="s">
        <v>19</v>
      </c>
      <c r="V75" s="75" t="s">
        <v>19</v>
      </c>
      <c r="W75" s="75" t="s">
        <v>94</v>
      </c>
      <c r="X75" s="75" t="s">
        <v>152</v>
      </c>
      <c r="Y75" s="75" t="s">
        <v>153</v>
      </c>
    </row>
    <row r="76" spans="11:25" ht="12.75">
      <c r="K76" s="72">
        <v>84</v>
      </c>
      <c r="L76" s="72">
        <v>75</v>
      </c>
      <c r="M76" s="73" t="s">
        <v>151</v>
      </c>
      <c r="N76" s="74">
        <v>40</v>
      </c>
      <c r="O76" s="75" t="s">
        <v>60</v>
      </c>
      <c r="P76" s="75" t="s">
        <v>61</v>
      </c>
      <c r="Q76" s="75" t="s">
        <v>62</v>
      </c>
      <c r="R76" s="75" t="s">
        <v>61</v>
      </c>
      <c r="S76" s="75" t="s">
        <v>18</v>
      </c>
      <c r="T76" s="75" t="s">
        <v>19</v>
      </c>
      <c r="U76" s="75" t="s">
        <v>19</v>
      </c>
      <c r="V76" s="75" t="s">
        <v>19</v>
      </c>
      <c r="W76" s="75" t="s">
        <v>106</v>
      </c>
      <c r="X76" s="75" t="s">
        <v>154</v>
      </c>
      <c r="Y76" s="75" t="s">
        <v>153</v>
      </c>
    </row>
    <row r="77" spans="11:25" ht="12.75">
      <c r="K77" s="72">
        <v>106</v>
      </c>
      <c r="L77" s="72">
        <v>76</v>
      </c>
      <c r="M77" s="73" t="s">
        <v>155</v>
      </c>
      <c r="N77" s="74">
        <v>41</v>
      </c>
      <c r="O77" s="75" t="s">
        <v>127</v>
      </c>
      <c r="P77" s="75" t="s">
        <v>128</v>
      </c>
      <c r="Q77" s="75" t="s">
        <v>142</v>
      </c>
      <c r="R77" s="75" t="s">
        <v>130</v>
      </c>
      <c r="S77" s="75" t="s">
        <v>18</v>
      </c>
      <c r="T77" s="75" t="s">
        <v>19</v>
      </c>
      <c r="U77" s="75" t="s">
        <v>19</v>
      </c>
      <c r="V77" s="75" t="s">
        <v>19</v>
      </c>
      <c r="W77" s="75" t="s">
        <v>20</v>
      </c>
      <c r="X77" s="75" t="s">
        <v>67</v>
      </c>
      <c r="Y77" s="75" t="s">
        <v>156</v>
      </c>
    </row>
    <row r="78" spans="11:25" ht="12.75">
      <c r="K78" s="72">
        <v>82</v>
      </c>
      <c r="L78" s="72">
        <v>77</v>
      </c>
      <c r="M78" s="73" t="s">
        <v>155</v>
      </c>
      <c r="N78" s="74">
        <v>42</v>
      </c>
      <c r="O78" s="75" t="s">
        <v>127</v>
      </c>
      <c r="P78" s="75" t="s">
        <v>128</v>
      </c>
      <c r="Q78" s="75" t="s">
        <v>142</v>
      </c>
      <c r="R78" s="75" t="s">
        <v>130</v>
      </c>
      <c r="S78" s="75">
        <v>-4</v>
      </c>
      <c r="T78" s="75" t="s">
        <v>28</v>
      </c>
      <c r="U78" s="75" t="s">
        <v>28</v>
      </c>
      <c r="V78" s="75" t="s">
        <v>133</v>
      </c>
      <c r="W78" s="75" t="s">
        <v>146</v>
      </c>
      <c r="X78" s="75" t="s">
        <v>24</v>
      </c>
      <c r="Y78" s="75" t="s">
        <v>118</v>
      </c>
    </row>
    <row r="79" spans="11:25" ht="12.75">
      <c r="K79" s="72">
        <v>16</v>
      </c>
      <c r="L79" s="72">
        <v>78</v>
      </c>
      <c r="M79" s="73" t="s">
        <v>155</v>
      </c>
      <c r="N79" s="74">
        <v>44</v>
      </c>
      <c r="O79" s="75" t="s">
        <v>127</v>
      </c>
      <c r="P79" s="75" t="s">
        <v>128</v>
      </c>
      <c r="Q79" s="75" t="s">
        <v>142</v>
      </c>
      <c r="R79" s="75" t="s">
        <v>130</v>
      </c>
      <c r="S79" s="75" t="s">
        <v>18</v>
      </c>
      <c r="T79" s="75" t="s">
        <v>23</v>
      </c>
      <c r="U79" s="75" t="s">
        <v>23</v>
      </c>
      <c r="V79" s="75" t="s">
        <v>133</v>
      </c>
      <c r="W79" s="75" t="s">
        <v>146</v>
      </c>
      <c r="X79" s="75" t="s">
        <v>51</v>
      </c>
      <c r="Y79" s="75" t="s">
        <v>156</v>
      </c>
    </row>
    <row r="80" spans="11:25" ht="12.75">
      <c r="K80" s="72">
        <v>27</v>
      </c>
      <c r="L80" s="72">
        <v>79</v>
      </c>
      <c r="M80" s="73" t="s">
        <v>157</v>
      </c>
      <c r="N80" s="74">
        <v>48</v>
      </c>
      <c r="O80" s="75" t="s">
        <v>128</v>
      </c>
      <c r="P80" s="75" t="s">
        <v>130</v>
      </c>
      <c r="Q80" s="75" t="s">
        <v>141</v>
      </c>
      <c r="R80" s="75" t="s">
        <v>142</v>
      </c>
      <c r="S80" s="75" t="s">
        <v>18</v>
      </c>
      <c r="T80" s="75" t="s">
        <v>133</v>
      </c>
      <c r="U80" s="75" t="s">
        <v>133</v>
      </c>
      <c r="V80" s="75" t="s">
        <v>133</v>
      </c>
      <c r="W80" s="75" t="s">
        <v>94</v>
      </c>
      <c r="X80" s="75" t="s">
        <v>158</v>
      </c>
      <c r="Y80" s="75" t="s">
        <v>35</v>
      </c>
    </row>
    <row r="81" spans="11:25" ht="12.75">
      <c r="K81" s="72">
        <v>72</v>
      </c>
      <c r="L81" s="72">
        <v>80</v>
      </c>
      <c r="M81" s="73" t="s">
        <v>159</v>
      </c>
      <c r="N81" s="74">
        <v>6</v>
      </c>
      <c r="O81" s="75" t="s">
        <v>36</v>
      </c>
      <c r="P81" s="75" t="s">
        <v>43</v>
      </c>
      <c r="Q81" s="75" t="s">
        <v>37</v>
      </c>
      <c r="R81" s="75" t="s">
        <v>44</v>
      </c>
      <c r="S81" s="75">
        <v>-3</v>
      </c>
      <c r="T81" s="75" t="s">
        <v>87</v>
      </c>
      <c r="U81" s="75" t="s">
        <v>87</v>
      </c>
      <c r="V81" s="75" t="s">
        <v>87</v>
      </c>
      <c r="W81" s="75" t="s">
        <v>20</v>
      </c>
      <c r="X81" s="75" t="s">
        <v>113</v>
      </c>
      <c r="Y81" s="75" t="s">
        <v>160</v>
      </c>
    </row>
    <row r="82" spans="11:25" ht="12.75">
      <c r="K82" s="72">
        <v>17</v>
      </c>
      <c r="L82" s="72">
        <v>81</v>
      </c>
      <c r="M82" s="73" t="s">
        <v>159</v>
      </c>
      <c r="N82" s="74">
        <v>6</v>
      </c>
      <c r="O82" s="75" t="s">
        <v>36</v>
      </c>
      <c r="P82" s="75" t="s">
        <v>43</v>
      </c>
      <c r="Q82" s="75" t="s">
        <v>37</v>
      </c>
      <c r="R82" s="75" t="s">
        <v>44</v>
      </c>
      <c r="S82" s="75">
        <v>-5</v>
      </c>
      <c r="T82" s="75" t="s">
        <v>38</v>
      </c>
      <c r="U82" s="75" t="s">
        <v>38</v>
      </c>
      <c r="V82" s="75" t="s">
        <v>38</v>
      </c>
      <c r="W82" s="75" t="s">
        <v>20</v>
      </c>
      <c r="X82" s="75" t="s">
        <v>161</v>
      </c>
      <c r="Y82" s="75" t="s">
        <v>40</v>
      </c>
    </row>
    <row r="83" spans="11:25" ht="12.75">
      <c r="K83" s="72">
        <v>101</v>
      </c>
      <c r="L83" s="72">
        <v>82</v>
      </c>
      <c r="M83" s="73" t="s">
        <v>162</v>
      </c>
      <c r="N83" s="74">
        <v>7</v>
      </c>
      <c r="O83" s="75" t="s">
        <v>15</v>
      </c>
      <c r="P83" s="75" t="s">
        <v>43</v>
      </c>
      <c r="Q83" s="75" t="s">
        <v>44</v>
      </c>
      <c r="R83" s="75" t="s">
        <v>17</v>
      </c>
      <c r="S83" s="75">
        <v>-6</v>
      </c>
      <c r="T83" s="75" t="s">
        <v>23</v>
      </c>
      <c r="U83" s="75" t="s">
        <v>23</v>
      </c>
      <c r="V83" s="75" t="s">
        <v>23</v>
      </c>
      <c r="W83" s="75" t="s">
        <v>20</v>
      </c>
      <c r="X83" s="75" t="s">
        <v>26</v>
      </c>
      <c r="Y83" s="75" t="s">
        <v>160</v>
      </c>
    </row>
    <row r="84" spans="11:25" ht="12.75">
      <c r="K84" s="72">
        <v>54</v>
      </c>
      <c r="L84" s="72">
        <v>83</v>
      </c>
      <c r="M84" s="73" t="s">
        <v>162</v>
      </c>
      <c r="N84" s="74">
        <v>9</v>
      </c>
      <c r="O84" s="75" t="s">
        <v>85</v>
      </c>
      <c r="P84" s="75" t="s">
        <v>49</v>
      </c>
      <c r="Q84" s="75" t="s">
        <v>86</v>
      </c>
      <c r="R84" s="75" t="s">
        <v>47</v>
      </c>
      <c r="S84" s="75">
        <v>-1</v>
      </c>
      <c r="T84" s="75" t="s">
        <v>87</v>
      </c>
      <c r="U84" s="75" t="s">
        <v>87</v>
      </c>
      <c r="V84" s="75" t="s">
        <v>87</v>
      </c>
      <c r="W84" s="75" t="s">
        <v>20</v>
      </c>
      <c r="X84" s="75" t="s">
        <v>101</v>
      </c>
      <c r="Y84" s="75" t="s">
        <v>160</v>
      </c>
    </row>
    <row r="85" spans="11:25" ht="12.75">
      <c r="K85" s="72">
        <v>77</v>
      </c>
      <c r="L85" s="72">
        <v>84</v>
      </c>
      <c r="M85" s="73" t="s">
        <v>163</v>
      </c>
      <c r="N85" s="74">
        <v>12</v>
      </c>
      <c r="O85" s="75" t="s">
        <v>15</v>
      </c>
      <c r="P85" s="75" t="s">
        <v>63</v>
      </c>
      <c r="Q85" s="75" t="s">
        <v>17</v>
      </c>
      <c r="R85" s="75" t="s">
        <v>65</v>
      </c>
      <c r="S85" s="75">
        <v>-6</v>
      </c>
      <c r="T85" s="75" t="s">
        <v>38</v>
      </c>
      <c r="U85" s="75" t="s">
        <v>38</v>
      </c>
      <c r="V85" s="75" t="s">
        <v>38</v>
      </c>
      <c r="W85" s="75" t="s">
        <v>20</v>
      </c>
      <c r="X85" s="75" t="s">
        <v>78</v>
      </c>
      <c r="Y85" s="75" t="s">
        <v>160</v>
      </c>
    </row>
    <row r="86" spans="11:25" ht="12.75">
      <c r="K86" s="72">
        <v>30</v>
      </c>
      <c r="L86" s="72">
        <v>85</v>
      </c>
      <c r="M86" s="73" t="s">
        <v>163</v>
      </c>
      <c r="N86" s="74">
        <v>13</v>
      </c>
      <c r="O86" s="75" t="s">
        <v>63</v>
      </c>
      <c r="P86" s="75" t="s">
        <v>63</v>
      </c>
      <c r="Q86" s="75" t="s">
        <v>65</v>
      </c>
      <c r="R86" s="75" t="s">
        <v>65</v>
      </c>
      <c r="S86" s="75">
        <v>-1</v>
      </c>
      <c r="T86" s="75" t="s">
        <v>87</v>
      </c>
      <c r="U86" s="75" t="s">
        <v>87</v>
      </c>
      <c r="V86" s="75" t="s">
        <v>87</v>
      </c>
      <c r="W86" s="75" t="s">
        <v>20</v>
      </c>
      <c r="X86" s="75" t="s">
        <v>101</v>
      </c>
      <c r="Y86" s="75" t="s">
        <v>160</v>
      </c>
    </row>
    <row r="87" spans="11:25" ht="12.75">
      <c r="K87" s="72">
        <v>63</v>
      </c>
      <c r="L87" s="72">
        <v>86</v>
      </c>
      <c r="M87" s="73" t="s">
        <v>164</v>
      </c>
      <c r="N87" s="74">
        <v>19</v>
      </c>
      <c r="O87" s="75" t="s">
        <v>80</v>
      </c>
      <c r="P87" s="75" t="s">
        <v>81</v>
      </c>
      <c r="Q87" s="75" t="s">
        <v>82</v>
      </c>
      <c r="R87" s="75" t="s">
        <v>83</v>
      </c>
      <c r="S87" s="75" t="s">
        <v>18</v>
      </c>
      <c r="T87" s="75" t="s">
        <v>19</v>
      </c>
      <c r="U87" s="75" t="s">
        <v>19</v>
      </c>
      <c r="V87" s="75" t="s">
        <v>19</v>
      </c>
      <c r="W87" s="75" t="s">
        <v>20</v>
      </c>
      <c r="X87" s="75" t="s">
        <v>165</v>
      </c>
      <c r="Y87" s="75" t="s">
        <v>79</v>
      </c>
    </row>
    <row r="88" spans="11:25" ht="12.75">
      <c r="K88" s="72">
        <v>41</v>
      </c>
      <c r="L88" s="72">
        <v>87</v>
      </c>
      <c r="M88" s="73" t="s">
        <v>164</v>
      </c>
      <c r="N88" s="74">
        <v>20</v>
      </c>
      <c r="O88" s="75" t="s">
        <v>80</v>
      </c>
      <c r="P88" s="75" t="s">
        <v>81</v>
      </c>
      <c r="Q88" s="75" t="s">
        <v>82</v>
      </c>
      <c r="R88" s="75" t="s">
        <v>83</v>
      </c>
      <c r="S88" s="75">
        <v>-1</v>
      </c>
      <c r="T88" s="75" t="s">
        <v>87</v>
      </c>
      <c r="U88" s="75" t="s">
        <v>87</v>
      </c>
      <c r="V88" s="75" t="s">
        <v>87</v>
      </c>
      <c r="W88" s="75" t="s">
        <v>20</v>
      </c>
      <c r="X88" s="75" t="s">
        <v>101</v>
      </c>
      <c r="Y88" s="75" t="s">
        <v>166</v>
      </c>
    </row>
    <row r="89" spans="11:25" ht="12.75">
      <c r="K89" s="72">
        <v>19</v>
      </c>
      <c r="L89" s="72">
        <v>88</v>
      </c>
      <c r="M89" s="73" t="s">
        <v>164</v>
      </c>
      <c r="N89" s="74">
        <v>20</v>
      </c>
      <c r="O89" s="75" t="s">
        <v>76</v>
      </c>
      <c r="P89" s="75" t="s">
        <v>76</v>
      </c>
      <c r="Q89" s="75" t="s">
        <v>76</v>
      </c>
      <c r="R89" s="75" t="s">
        <v>76</v>
      </c>
      <c r="S89" s="75">
        <v>-5</v>
      </c>
      <c r="T89" s="75" t="s">
        <v>87</v>
      </c>
      <c r="U89" s="75" t="s">
        <v>87</v>
      </c>
      <c r="V89" s="75" t="s">
        <v>87</v>
      </c>
      <c r="W89" s="75" t="s">
        <v>20</v>
      </c>
      <c r="X89" s="75" t="s">
        <v>167</v>
      </c>
      <c r="Y89" s="75" t="s">
        <v>168</v>
      </c>
    </row>
    <row r="90" spans="11:25" ht="12.75">
      <c r="K90" s="72">
        <v>104</v>
      </c>
      <c r="L90" s="72">
        <v>89</v>
      </c>
      <c r="M90" s="73" t="s">
        <v>169</v>
      </c>
      <c r="N90" s="74">
        <v>10</v>
      </c>
      <c r="O90" s="75" t="s">
        <v>15</v>
      </c>
      <c r="P90" s="75" t="s">
        <v>63</v>
      </c>
      <c r="Q90" s="75" t="s">
        <v>17</v>
      </c>
      <c r="R90" s="75" t="s">
        <v>65</v>
      </c>
      <c r="S90" s="75">
        <v>-3</v>
      </c>
      <c r="T90" s="75" t="s">
        <v>87</v>
      </c>
      <c r="U90" s="75" t="s">
        <v>87</v>
      </c>
      <c r="V90" s="75" t="s">
        <v>87</v>
      </c>
      <c r="W90" s="75" t="s">
        <v>20</v>
      </c>
      <c r="X90" s="75" t="s">
        <v>170</v>
      </c>
      <c r="Y90" s="75" t="s">
        <v>166</v>
      </c>
    </row>
    <row r="91" spans="11:25" ht="12.75">
      <c r="K91" s="72">
        <v>9</v>
      </c>
      <c r="L91" s="72">
        <v>90</v>
      </c>
      <c r="M91" s="73" t="s">
        <v>169</v>
      </c>
      <c r="N91" s="74">
        <v>11</v>
      </c>
      <c r="O91" s="75" t="s">
        <v>15</v>
      </c>
      <c r="P91" s="75" t="s">
        <v>63</v>
      </c>
      <c r="Q91" s="75" t="s">
        <v>17</v>
      </c>
      <c r="R91" s="75" t="s">
        <v>65</v>
      </c>
      <c r="S91" s="75">
        <v>-3</v>
      </c>
      <c r="T91" s="75" t="s">
        <v>87</v>
      </c>
      <c r="U91" s="75" t="s">
        <v>87</v>
      </c>
      <c r="V91" s="75" t="s">
        <v>87</v>
      </c>
      <c r="W91" s="75" t="s">
        <v>20</v>
      </c>
      <c r="X91" s="75" t="s">
        <v>170</v>
      </c>
      <c r="Y91" s="75" t="s">
        <v>166</v>
      </c>
    </row>
    <row r="92" spans="11:25" ht="12.75">
      <c r="K92" s="72">
        <v>2</v>
      </c>
      <c r="L92" s="72">
        <v>91</v>
      </c>
      <c r="M92" s="73" t="s">
        <v>171</v>
      </c>
      <c r="N92" s="74">
        <v>22</v>
      </c>
      <c r="O92" s="75" t="s">
        <v>55</v>
      </c>
      <c r="P92" s="75" t="s">
        <v>76</v>
      </c>
      <c r="Q92" s="75" t="s">
        <v>28</v>
      </c>
      <c r="R92" s="75" t="s">
        <v>76</v>
      </c>
      <c r="S92" s="75" t="s">
        <v>18</v>
      </c>
      <c r="T92" s="75" t="s">
        <v>28</v>
      </c>
      <c r="U92" s="75" t="s">
        <v>28</v>
      </c>
      <c r="V92" s="75" t="s">
        <v>28</v>
      </c>
      <c r="W92" s="75" t="s">
        <v>20</v>
      </c>
      <c r="X92" s="75" t="s">
        <v>31</v>
      </c>
      <c r="Y92" s="75" t="s">
        <v>30</v>
      </c>
    </row>
    <row r="93" spans="11:25" ht="12.75">
      <c r="K93" s="72">
        <v>7</v>
      </c>
      <c r="L93" s="72">
        <v>92</v>
      </c>
      <c r="M93" s="73" t="s">
        <v>171</v>
      </c>
      <c r="N93" s="74">
        <v>24</v>
      </c>
      <c r="O93" s="75" t="s">
        <v>110</v>
      </c>
      <c r="P93" s="75" t="s">
        <v>110</v>
      </c>
      <c r="Q93" s="75" t="s">
        <v>110</v>
      </c>
      <c r="R93" s="75" t="s">
        <v>110</v>
      </c>
      <c r="S93" s="75">
        <v>-5</v>
      </c>
      <c r="T93" s="75" t="s">
        <v>38</v>
      </c>
      <c r="U93" s="75" t="s">
        <v>38</v>
      </c>
      <c r="V93" s="75" t="s">
        <v>38</v>
      </c>
      <c r="W93" s="75" t="s">
        <v>20</v>
      </c>
      <c r="X93" s="75" t="s">
        <v>172</v>
      </c>
      <c r="Y93" s="75" t="s">
        <v>166</v>
      </c>
    </row>
    <row r="94" spans="11:25" ht="12.75">
      <c r="K94" s="72">
        <v>25</v>
      </c>
      <c r="L94" s="72">
        <v>93</v>
      </c>
      <c r="M94" s="73" t="s">
        <v>173</v>
      </c>
      <c r="N94" s="74">
        <v>30</v>
      </c>
      <c r="O94" s="75" t="s">
        <v>90</v>
      </c>
      <c r="P94" s="75" t="s">
        <v>91</v>
      </c>
      <c r="Q94" s="75" t="s">
        <v>92</v>
      </c>
      <c r="R94" s="75" t="s">
        <v>93</v>
      </c>
      <c r="S94" s="75" t="s">
        <v>18</v>
      </c>
      <c r="T94" s="75" t="s">
        <v>19</v>
      </c>
      <c r="U94" s="75" t="s">
        <v>19</v>
      </c>
      <c r="V94" s="75" t="s">
        <v>19</v>
      </c>
      <c r="W94" s="75" t="s">
        <v>94</v>
      </c>
      <c r="X94" s="75" t="s">
        <v>174</v>
      </c>
      <c r="Y94" s="75" t="s">
        <v>153</v>
      </c>
    </row>
    <row r="95" spans="11:25" ht="12.75">
      <c r="K95" s="72">
        <v>26</v>
      </c>
      <c r="L95" s="72">
        <v>94</v>
      </c>
      <c r="M95" s="73" t="s">
        <v>173</v>
      </c>
      <c r="N95" s="74">
        <v>31</v>
      </c>
      <c r="O95" s="75" t="s">
        <v>90</v>
      </c>
      <c r="P95" s="75" t="s">
        <v>91</v>
      </c>
      <c r="Q95" s="75" t="s">
        <v>92</v>
      </c>
      <c r="R95" s="75" t="s">
        <v>93</v>
      </c>
      <c r="S95" s="75" t="s">
        <v>18</v>
      </c>
      <c r="T95" s="75" t="s">
        <v>19</v>
      </c>
      <c r="U95" s="75" t="s">
        <v>19</v>
      </c>
      <c r="V95" s="75" t="s">
        <v>19</v>
      </c>
      <c r="W95" s="75" t="s">
        <v>20</v>
      </c>
      <c r="X95" s="75" t="s">
        <v>108</v>
      </c>
      <c r="Y95" s="75" t="s">
        <v>153</v>
      </c>
    </row>
    <row r="96" spans="11:25" ht="12.75">
      <c r="K96" s="72">
        <v>73</v>
      </c>
      <c r="L96" s="72">
        <v>95</v>
      </c>
      <c r="M96" s="73" t="s">
        <v>175</v>
      </c>
      <c r="N96" s="74">
        <v>34</v>
      </c>
      <c r="O96" s="75" t="s">
        <v>70</v>
      </c>
      <c r="P96" s="75" t="s">
        <v>71</v>
      </c>
      <c r="Q96" s="75" t="s">
        <v>72</v>
      </c>
      <c r="R96" s="75" t="s">
        <v>73</v>
      </c>
      <c r="S96" s="75" t="s">
        <v>18</v>
      </c>
      <c r="T96" s="75" t="s">
        <v>19</v>
      </c>
      <c r="U96" s="75" t="s">
        <v>19</v>
      </c>
      <c r="V96" s="75" t="s">
        <v>19</v>
      </c>
      <c r="W96" s="75" t="s">
        <v>99</v>
      </c>
      <c r="X96" s="75" t="s">
        <v>135</v>
      </c>
      <c r="Y96" s="75" t="s">
        <v>153</v>
      </c>
    </row>
    <row r="97" spans="11:25" ht="12.75">
      <c r="K97" s="72">
        <v>71</v>
      </c>
      <c r="L97" s="72">
        <v>96</v>
      </c>
      <c r="M97" s="73" t="s">
        <v>175</v>
      </c>
      <c r="N97" s="74">
        <v>35</v>
      </c>
      <c r="O97" s="75" t="s">
        <v>80</v>
      </c>
      <c r="P97" s="75" t="s">
        <v>81</v>
      </c>
      <c r="Q97" s="75" t="s">
        <v>82</v>
      </c>
      <c r="R97" s="75" t="s">
        <v>83</v>
      </c>
      <c r="S97" s="75" t="s">
        <v>18</v>
      </c>
      <c r="T97" s="75" t="s">
        <v>19</v>
      </c>
      <c r="U97" s="75" t="s">
        <v>19</v>
      </c>
      <c r="V97" s="75" t="s">
        <v>19</v>
      </c>
      <c r="W97" s="75" t="s">
        <v>106</v>
      </c>
      <c r="X97" s="75" t="s">
        <v>154</v>
      </c>
      <c r="Y97" s="75" t="s">
        <v>153</v>
      </c>
    </row>
    <row r="98" spans="11:25" ht="12.75">
      <c r="K98" s="72">
        <v>21</v>
      </c>
      <c r="L98" s="72">
        <v>97</v>
      </c>
      <c r="M98" s="74" t="s">
        <v>176</v>
      </c>
      <c r="N98" s="74" t="s">
        <v>176</v>
      </c>
      <c r="O98" s="74" t="s">
        <v>176</v>
      </c>
      <c r="P98" s="74" t="s">
        <v>176</v>
      </c>
      <c r="Q98" s="74" t="s">
        <v>176</v>
      </c>
      <c r="R98" s="74" t="s">
        <v>176</v>
      </c>
      <c r="S98" s="74" t="s">
        <v>176</v>
      </c>
      <c r="T98" s="74" t="s">
        <v>176</v>
      </c>
      <c r="U98" s="74" t="s">
        <v>176</v>
      </c>
      <c r="V98" s="74" t="s">
        <v>176</v>
      </c>
      <c r="W98" s="74" t="s">
        <v>176</v>
      </c>
      <c r="X98" s="74" t="s">
        <v>176</v>
      </c>
      <c r="Y98" s="74" t="s">
        <v>176</v>
      </c>
    </row>
    <row r="99" spans="11:25" ht="12.75">
      <c r="K99" s="72">
        <v>88</v>
      </c>
      <c r="L99" s="72">
        <v>98</v>
      </c>
      <c r="M99" s="74" t="s">
        <v>176</v>
      </c>
      <c r="N99" s="74" t="s">
        <v>176</v>
      </c>
      <c r="O99" s="74" t="s">
        <v>176</v>
      </c>
      <c r="P99" s="74" t="s">
        <v>176</v>
      </c>
      <c r="Q99" s="74" t="s">
        <v>176</v>
      </c>
      <c r="R99" s="74" t="s">
        <v>176</v>
      </c>
      <c r="S99" s="74" t="s">
        <v>176</v>
      </c>
      <c r="T99" s="74" t="s">
        <v>176</v>
      </c>
      <c r="U99" s="74" t="s">
        <v>176</v>
      </c>
      <c r="V99" s="74" t="s">
        <v>176</v>
      </c>
      <c r="W99" s="74" t="s">
        <v>176</v>
      </c>
      <c r="X99" s="74" t="s">
        <v>176</v>
      </c>
      <c r="Y99" s="74" t="s">
        <v>176</v>
      </c>
    </row>
    <row r="100" spans="11:25" ht="12.75">
      <c r="K100" s="72">
        <v>8</v>
      </c>
      <c r="L100" s="72">
        <v>99</v>
      </c>
      <c r="M100" s="74" t="s">
        <v>176</v>
      </c>
      <c r="N100" s="74" t="s">
        <v>176</v>
      </c>
      <c r="O100" s="74" t="s">
        <v>176</v>
      </c>
      <c r="P100" s="74" t="s">
        <v>176</v>
      </c>
      <c r="Q100" s="74" t="s">
        <v>176</v>
      </c>
      <c r="R100" s="74" t="s">
        <v>176</v>
      </c>
      <c r="S100" s="74" t="s">
        <v>176</v>
      </c>
      <c r="T100" s="74" t="s">
        <v>176</v>
      </c>
      <c r="U100" s="74" t="s">
        <v>176</v>
      </c>
      <c r="V100" s="74" t="s">
        <v>176</v>
      </c>
      <c r="W100" s="74" t="s">
        <v>176</v>
      </c>
      <c r="X100" s="74" t="s">
        <v>176</v>
      </c>
      <c r="Y100" s="74" t="s">
        <v>176</v>
      </c>
    </row>
    <row r="101" spans="11:25" ht="12.75">
      <c r="K101" s="72">
        <v>18</v>
      </c>
      <c r="L101" s="72">
        <v>100</v>
      </c>
      <c r="M101" s="74" t="s">
        <v>176</v>
      </c>
      <c r="N101" s="74" t="s">
        <v>176</v>
      </c>
      <c r="O101" s="74" t="s">
        <v>176</v>
      </c>
      <c r="P101" s="74" t="s">
        <v>176</v>
      </c>
      <c r="Q101" s="74" t="s">
        <v>176</v>
      </c>
      <c r="R101" s="74" t="s">
        <v>176</v>
      </c>
      <c r="S101" s="74" t="s">
        <v>176</v>
      </c>
      <c r="T101" s="74" t="s">
        <v>176</v>
      </c>
      <c r="U101" s="74" t="s">
        <v>176</v>
      </c>
      <c r="V101" s="74" t="s">
        <v>176</v>
      </c>
      <c r="W101" s="74" t="s">
        <v>176</v>
      </c>
      <c r="X101" s="74" t="s">
        <v>176</v>
      </c>
      <c r="Y101" s="74" t="s">
        <v>176</v>
      </c>
    </row>
    <row r="102" spans="11:25" ht="12.75">
      <c r="K102" s="72">
        <v>83</v>
      </c>
      <c r="L102" s="72">
        <v>101</v>
      </c>
      <c r="M102" s="74" t="s">
        <v>176</v>
      </c>
      <c r="N102" s="74" t="s">
        <v>176</v>
      </c>
      <c r="O102" s="74" t="s">
        <v>176</v>
      </c>
      <c r="P102" s="74" t="s">
        <v>176</v>
      </c>
      <c r="Q102" s="74" t="s">
        <v>176</v>
      </c>
      <c r="R102" s="74" t="s">
        <v>176</v>
      </c>
      <c r="S102" s="74" t="s">
        <v>176</v>
      </c>
      <c r="T102" s="74" t="s">
        <v>176</v>
      </c>
      <c r="U102" s="74" t="s">
        <v>176</v>
      </c>
      <c r="V102" s="74" t="s">
        <v>176</v>
      </c>
      <c r="W102" s="74" t="s">
        <v>176</v>
      </c>
      <c r="X102" s="74" t="s">
        <v>176</v>
      </c>
      <c r="Y102" s="74" t="s">
        <v>176</v>
      </c>
    </row>
    <row r="103" spans="11:25" ht="12.75">
      <c r="K103" s="72">
        <v>40</v>
      </c>
      <c r="L103" s="72">
        <v>102</v>
      </c>
      <c r="M103" s="74" t="s">
        <v>176</v>
      </c>
      <c r="N103" s="74" t="s">
        <v>176</v>
      </c>
      <c r="O103" s="74" t="s">
        <v>176</v>
      </c>
      <c r="P103" s="74" t="s">
        <v>176</v>
      </c>
      <c r="Q103" s="74" t="s">
        <v>176</v>
      </c>
      <c r="R103" s="74" t="s">
        <v>176</v>
      </c>
      <c r="S103" s="74" t="s">
        <v>176</v>
      </c>
      <c r="T103" s="74" t="s">
        <v>176</v>
      </c>
      <c r="U103" s="74" t="s">
        <v>176</v>
      </c>
      <c r="V103" s="74" t="s">
        <v>176</v>
      </c>
      <c r="W103" s="74" t="s">
        <v>176</v>
      </c>
      <c r="X103" s="74" t="s">
        <v>176</v>
      </c>
      <c r="Y103" s="74" t="s">
        <v>176</v>
      </c>
    </row>
    <row r="104" spans="11:25" ht="12.75">
      <c r="K104" s="72">
        <v>6</v>
      </c>
      <c r="L104" s="72">
        <v>103</v>
      </c>
      <c r="M104" s="74" t="s">
        <v>176</v>
      </c>
      <c r="N104" s="74" t="s">
        <v>176</v>
      </c>
      <c r="O104" s="74" t="s">
        <v>176</v>
      </c>
      <c r="P104" s="74" t="s">
        <v>176</v>
      </c>
      <c r="Q104" s="74" t="s">
        <v>176</v>
      </c>
      <c r="R104" s="74" t="s">
        <v>176</v>
      </c>
      <c r="S104" s="74" t="s">
        <v>176</v>
      </c>
      <c r="T104" s="74" t="s">
        <v>176</v>
      </c>
      <c r="U104" s="74" t="s">
        <v>176</v>
      </c>
      <c r="V104" s="74" t="s">
        <v>176</v>
      </c>
      <c r="W104" s="74" t="s">
        <v>176</v>
      </c>
      <c r="X104" s="74" t="s">
        <v>176</v>
      </c>
      <c r="Y104" s="74" t="s">
        <v>176</v>
      </c>
    </row>
    <row r="105" spans="11:25" ht="12.75">
      <c r="K105" s="72">
        <v>13</v>
      </c>
      <c r="L105" s="72">
        <v>104</v>
      </c>
      <c r="M105" s="74" t="s">
        <v>176</v>
      </c>
      <c r="N105" s="74" t="s">
        <v>176</v>
      </c>
      <c r="O105" s="74" t="s">
        <v>176</v>
      </c>
      <c r="P105" s="74" t="s">
        <v>176</v>
      </c>
      <c r="Q105" s="74" t="s">
        <v>176</v>
      </c>
      <c r="R105" s="74" t="s">
        <v>176</v>
      </c>
      <c r="S105" s="74" t="s">
        <v>176</v>
      </c>
      <c r="T105" s="74" t="s">
        <v>176</v>
      </c>
      <c r="U105" s="74" t="s">
        <v>176</v>
      </c>
      <c r="V105" s="74" t="s">
        <v>176</v>
      </c>
      <c r="W105" s="74" t="s">
        <v>176</v>
      </c>
      <c r="X105" s="74" t="s">
        <v>176</v>
      </c>
      <c r="Y105" s="74" t="s">
        <v>176</v>
      </c>
    </row>
    <row r="106" spans="11:25" ht="12.75">
      <c r="K106" s="72">
        <v>56</v>
      </c>
      <c r="L106" s="72">
        <v>105</v>
      </c>
      <c r="M106" s="74" t="s">
        <v>176</v>
      </c>
      <c r="N106" s="74" t="s">
        <v>176</v>
      </c>
      <c r="O106" s="74" t="s">
        <v>176</v>
      </c>
      <c r="P106" s="74" t="s">
        <v>176</v>
      </c>
      <c r="Q106" s="74" t="s">
        <v>176</v>
      </c>
      <c r="R106" s="74" t="s">
        <v>176</v>
      </c>
      <c r="S106" s="74" t="s">
        <v>176</v>
      </c>
      <c r="T106" s="74" t="s">
        <v>176</v>
      </c>
      <c r="U106" s="74" t="s">
        <v>176</v>
      </c>
      <c r="V106" s="74" t="s">
        <v>176</v>
      </c>
      <c r="W106" s="74" t="s">
        <v>176</v>
      </c>
      <c r="X106" s="74" t="s">
        <v>176</v>
      </c>
      <c r="Y106" s="74" t="s">
        <v>176</v>
      </c>
    </row>
    <row r="107" spans="11:25" ht="12.75">
      <c r="K107" s="72">
        <v>35</v>
      </c>
      <c r="L107" s="72">
        <v>106</v>
      </c>
      <c r="M107" s="74" t="s">
        <v>176</v>
      </c>
      <c r="N107" s="74" t="s">
        <v>176</v>
      </c>
      <c r="O107" s="74" t="s">
        <v>176</v>
      </c>
      <c r="P107" s="74" t="s">
        <v>176</v>
      </c>
      <c r="Q107" s="74" t="s">
        <v>176</v>
      </c>
      <c r="R107" s="74" t="s">
        <v>176</v>
      </c>
      <c r="S107" s="74" t="s">
        <v>176</v>
      </c>
      <c r="T107" s="74" t="s">
        <v>176</v>
      </c>
      <c r="U107" s="74" t="s">
        <v>176</v>
      </c>
      <c r="V107" s="74" t="s">
        <v>176</v>
      </c>
      <c r="W107" s="74" t="s">
        <v>176</v>
      </c>
      <c r="X107" s="74" t="s">
        <v>176</v>
      </c>
      <c r="Y107" s="74" t="s">
        <v>176</v>
      </c>
    </row>
    <row r="108" spans="11:25" ht="12.75">
      <c r="K108" s="72">
        <v>89</v>
      </c>
      <c r="L108" s="72">
        <v>107</v>
      </c>
      <c r="M108" s="74" t="s">
        <v>176</v>
      </c>
      <c r="N108" s="74" t="s">
        <v>176</v>
      </c>
      <c r="O108" s="74" t="s">
        <v>176</v>
      </c>
      <c r="P108" s="74" t="s">
        <v>176</v>
      </c>
      <c r="Q108" s="74" t="s">
        <v>176</v>
      </c>
      <c r="R108" s="74" t="s">
        <v>176</v>
      </c>
      <c r="S108" s="74" t="s">
        <v>176</v>
      </c>
      <c r="T108" s="74" t="s">
        <v>176</v>
      </c>
      <c r="U108" s="74" t="s">
        <v>176</v>
      </c>
      <c r="V108" s="74" t="s">
        <v>176</v>
      </c>
      <c r="W108" s="74" t="s">
        <v>176</v>
      </c>
      <c r="X108" s="74" t="s">
        <v>176</v>
      </c>
      <c r="Y108" s="74" t="s">
        <v>176</v>
      </c>
    </row>
    <row r="109" spans="11:25" ht="12.75">
      <c r="K109" s="72">
        <v>23</v>
      </c>
      <c r="L109" s="72">
        <v>108</v>
      </c>
      <c r="M109" s="74" t="s">
        <v>176</v>
      </c>
      <c r="N109" s="74" t="s">
        <v>176</v>
      </c>
      <c r="O109" s="74" t="s">
        <v>176</v>
      </c>
      <c r="P109" s="74" t="s">
        <v>176</v>
      </c>
      <c r="Q109" s="74" t="s">
        <v>176</v>
      </c>
      <c r="R109" s="74" t="s">
        <v>176</v>
      </c>
      <c r="S109" s="74" t="s">
        <v>176</v>
      </c>
      <c r="T109" s="74" t="s">
        <v>176</v>
      </c>
      <c r="U109" s="74" t="s">
        <v>176</v>
      </c>
      <c r="V109" s="74" t="s">
        <v>176</v>
      </c>
      <c r="W109" s="74" t="s">
        <v>176</v>
      </c>
      <c r="X109" s="74" t="s">
        <v>176</v>
      </c>
      <c r="Y109" s="74" t="s">
        <v>176</v>
      </c>
    </row>
    <row r="110" spans="11:25" ht="12.75">
      <c r="K110" s="72">
        <v>5</v>
      </c>
      <c r="L110" s="72">
        <v>109</v>
      </c>
      <c r="M110" s="74" t="s">
        <v>176</v>
      </c>
      <c r="N110" s="74" t="s">
        <v>176</v>
      </c>
      <c r="O110" s="74" t="s">
        <v>176</v>
      </c>
      <c r="P110" s="74" t="s">
        <v>176</v>
      </c>
      <c r="Q110" s="74" t="s">
        <v>176</v>
      </c>
      <c r="R110" s="74" t="s">
        <v>176</v>
      </c>
      <c r="S110" s="74" t="s">
        <v>176</v>
      </c>
      <c r="T110" s="74" t="s">
        <v>176</v>
      </c>
      <c r="U110" s="74" t="s">
        <v>176</v>
      </c>
      <c r="V110" s="74" t="s">
        <v>176</v>
      </c>
      <c r="W110" s="74" t="s">
        <v>176</v>
      </c>
      <c r="X110" s="74" t="s">
        <v>176</v>
      </c>
      <c r="Y110" s="74" t="s">
        <v>176</v>
      </c>
    </row>
  </sheetData>
  <mergeCells count="17">
    <mergeCell ref="B23:E23"/>
    <mergeCell ref="B24:E24"/>
    <mergeCell ref="B26:E26"/>
    <mergeCell ref="B10:E10"/>
    <mergeCell ref="B6:C9"/>
    <mergeCell ref="D6:E9"/>
    <mergeCell ref="B20:E20"/>
    <mergeCell ref="B21:E21"/>
    <mergeCell ref="B2:E2"/>
    <mergeCell ref="B3:E3"/>
    <mergeCell ref="B5:C5"/>
    <mergeCell ref="D5:E5"/>
    <mergeCell ref="G26:J26"/>
    <mergeCell ref="G18:J25"/>
    <mergeCell ref="G2:J2"/>
    <mergeCell ref="G3:J3"/>
    <mergeCell ref="G5:J17"/>
  </mergeCell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payneb</dc:creator>
  <cp:keywords/>
  <dc:description/>
  <cp:lastModifiedBy>payneb</cp:lastModifiedBy>
  <dcterms:created xsi:type="dcterms:W3CDTF">2008-05-08T15:03:30Z</dcterms:created>
  <dcterms:modified xsi:type="dcterms:W3CDTF">2008-05-08T19:53:17Z</dcterms:modified>
  <cp:category/>
  <cp:version/>
  <cp:contentType/>
  <cp:contentStatus/>
</cp:coreProperties>
</file>